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ochis\OneDrive - Synergy Dental Partners\Supplier General Info\Darby\Top 100 and 20\"/>
    </mc:Choice>
  </mc:AlternateContent>
  <xr:revisionPtr revIDLastSave="0" documentId="13_ncr:1_{F03464F5-E6CB-4CCB-8485-DB6C427CBC91}" xr6:coauthVersionLast="47" xr6:coauthVersionMax="47" xr10:uidLastSave="{00000000-0000-0000-0000-000000000000}"/>
  <bookViews>
    <workbookView xWindow="-108" yWindow="-108" windowWidth="23256" windowHeight="12576" xr2:uid="{6F7D24AD-0817-46EF-82B6-509709896E38}"/>
  </bookViews>
  <sheets>
    <sheet name="Conversion" sheetId="1" r:id="rId1"/>
  </sheets>
  <definedNames>
    <definedName name="com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1" l="1"/>
  <c r="O16" i="1" s="1"/>
  <c r="P4" i="1"/>
  <c r="N11" i="1"/>
  <c r="O11" i="1" s="1"/>
  <c r="N14" i="1"/>
  <c r="O14" i="1" s="1"/>
  <c r="N10" i="1"/>
  <c r="O10" i="1" s="1"/>
  <c r="N12" i="1"/>
  <c r="O12" i="1" s="1"/>
  <c r="N5" i="1" l="1"/>
  <c r="O5" i="1" s="1"/>
  <c r="N13" i="1"/>
  <c r="O13" i="1" s="1"/>
  <c r="N21" i="1"/>
  <c r="O21" i="1" s="1"/>
  <c r="N9" i="1"/>
  <c r="O9" i="1" s="1"/>
  <c r="N20" i="1"/>
  <c r="O20" i="1" s="1"/>
  <c r="N8" i="1"/>
  <c r="O8" i="1" s="1"/>
  <c r="N19" i="1"/>
  <c r="O19" i="1" s="1"/>
  <c r="N7" i="1"/>
  <c r="O7" i="1" s="1"/>
  <c r="N18" i="1"/>
  <c r="O18" i="1" s="1"/>
  <c r="N6" i="1"/>
  <c r="O6" i="1" s="1"/>
  <c r="N17" i="1"/>
  <c r="O17" i="1" s="1"/>
  <c r="N15" i="1"/>
  <c r="O15" i="1" s="1"/>
  <c r="N4" i="1"/>
  <c r="O4" i="1" s="1"/>
  <c r="P8" i="1"/>
  <c r="Q12" i="1"/>
  <c r="Q14" i="1"/>
  <c r="P15" i="1"/>
  <c r="P16" i="1"/>
  <c r="P19" i="1"/>
  <c r="Q11" i="1"/>
  <c r="Q13" i="1"/>
  <c r="P18" i="1"/>
  <c r="H13" i="1"/>
  <c r="H16" i="1"/>
  <c r="H19" i="1"/>
  <c r="G4" i="1"/>
  <c r="H14" i="1"/>
  <c r="P17" i="1"/>
  <c r="H20" i="1"/>
  <c r="H21" i="1"/>
  <c r="Q7" i="1"/>
  <c r="P9" i="1"/>
  <c r="Q5" i="1"/>
  <c r="Q6" i="1"/>
  <c r="Q10" i="1"/>
  <c r="H17" i="1"/>
  <c r="H5" i="1"/>
  <c r="H6" i="1"/>
  <c r="H7" i="1"/>
  <c r="H9" i="1"/>
  <c r="H10" i="1"/>
  <c r="H11" i="1"/>
  <c r="H12" i="1"/>
  <c r="P5" i="1"/>
  <c r="P6" i="1"/>
  <c r="P7" i="1"/>
  <c r="P10" i="1"/>
  <c r="P12" i="1"/>
  <c r="G5" i="1"/>
  <c r="G6" i="1"/>
  <c r="G7" i="1"/>
  <c r="G9" i="1"/>
  <c r="G10" i="1"/>
  <c r="G11" i="1"/>
  <c r="G12" i="1"/>
  <c r="G16" i="1"/>
  <c r="P11" i="1" l="1"/>
  <c r="G19" i="1"/>
  <c r="G17" i="1"/>
  <c r="P13" i="1"/>
  <c r="H18" i="1"/>
  <c r="Q8" i="1"/>
  <c r="Q15" i="1"/>
  <c r="G14" i="1"/>
  <c r="Q18" i="1"/>
  <c r="G21" i="1"/>
  <c r="G13" i="1"/>
  <c r="Q17" i="1"/>
  <c r="Q21" i="1"/>
  <c r="G15" i="1"/>
  <c r="G8" i="1"/>
  <c r="H15" i="1"/>
  <c r="H8" i="1"/>
  <c r="G20" i="1"/>
  <c r="P20" i="1"/>
  <c r="G18" i="1"/>
  <c r="H4" i="1"/>
  <c r="Q20" i="1"/>
  <c r="P14" i="1"/>
  <c r="Q19" i="1"/>
  <c r="P21" i="1"/>
  <c r="Q16" i="1"/>
  <c r="Q9" i="1"/>
  <c r="Q4" i="1"/>
</calcChain>
</file>

<file path=xl/sharedStrings.xml><?xml version="1.0" encoding="utf-8"?>
<sst xmlns="http://schemas.openxmlformats.org/spreadsheetml/2006/main" count="109" uniqueCount="67">
  <si>
    <t xml:space="preserve">Product Number </t>
  </si>
  <si>
    <t>Description</t>
  </si>
  <si>
    <t>size</t>
  </si>
  <si>
    <t>Catalog Price</t>
  </si>
  <si>
    <t xml:space="preserve">Formulary Comparable Sku </t>
  </si>
  <si>
    <t xml:space="preserve">Formulary Comparable Description </t>
  </si>
  <si>
    <t xml:space="preserve">$ Savings </t>
  </si>
  <si>
    <t xml:space="preserve">% Savings </t>
  </si>
  <si>
    <t>RELYX UNICEM CAP RFL UNIV 50  56818</t>
  </si>
  <si>
    <t>050PK</t>
  </si>
  <si>
    <t>INTEGRITY CART REFILL A2     666220</t>
  </si>
  <si>
    <t>076GM</t>
  </si>
  <si>
    <t>VITREBOND PLUS SINGLE PACK     7571</t>
  </si>
  <si>
    <t>001BX</t>
  </si>
  <si>
    <t>TEMPBOND CLEAR AUTOMIX SYR 6G 33351</t>
  </si>
  <si>
    <t>001BK</t>
  </si>
  <si>
    <t>OPTIBOND SOLO PLUS RFL 5ML BT 31513</t>
  </si>
  <si>
    <t>005ML</t>
  </si>
  <si>
    <t>MAXCEM ELITE REFILL CLEAR     33872</t>
  </si>
  <si>
    <t>002BX</t>
  </si>
  <si>
    <t xml:space="preserve">TPH SPECTRA ST REFILL LV A2 642221 </t>
  </si>
  <si>
    <t>020BX</t>
  </si>
  <si>
    <t>PROTEMP PLUS RFL KIT 67G A2   46963</t>
  </si>
  <si>
    <t>ESTHET-X HD COMP A2 0.25G    630618</t>
  </si>
  <si>
    <t>OPTIBOND UNIVERSAL BOTTLE RFL 36519</t>
  </si>
  <si>
    <t>ALGINOT FS VOLUME RFL         34682</t>
  </si>
  <si>
    <t>006PK</t>
  </si>
  <si>
    <t>FILTEK SUP UL CP A2 BD 0.2G 6029A2B</t>
  </si>
  <si>
    <t xml:space="preserve">ENHANCE FINISH POINTS   624065     </t>
  </si>
  <si>
    <t>040BX</t>
  </si>
  <si>
    <t>SCOTCHBOND UNIVERSAL VIAL RFL 41258</t>
  </si>
  <si>
    <t>PRIME&amp;BOND ELECT ADH BTL 5ML 634601</t>
  </si>
  <si>
    <t>TAKE 1 ADVANCED TRAY FS       33965</t>
  </si>
  <si>
    <t>AQUASIL ULTRA HVY RS RFL 4PK 678775</t>
  </si>
  <si>
    <t>004BX</t>
  </si>
  <si>
    <t>RELYX LUTING PLUS DISPEN RFL   3525</t>
  </si>
  <si>
    <t>FUJI LINING LC PASTE REFILL  001887</t>
  </si>
  <si>
    <t>PVS IMPRESS RS 50ML HV BDY UF DARBY</t>
  </si>
  <si>
    <t>PVS IMPRESS FS 50ML HV BDY UF DARBY</t>
  </si>
  <si>
    <t>VENUS DIAMND PLT RFL 0.25G A2 39009</t>
  </si>
  <si>
    <t>IBOND TOTAL ETCH BTL RFL   66040094</t>
  </si>
  <si>
    <t xml:space="preserve">TEMPSPAN TEMP CMNT TRANS 6G N69CB  </t>
  </si>
  <si>
    <t>XANTASIL DYNAMIX FAST SET  66052101</t>
  </si>
  <si>
    <t>1 USE COMPOSITE PNT 5.5 CRSE  DARBY</t>
  </si>
  <si>
    <t>IBOND UNIVERSAL BTL RFL 4M 66061411</t>
  </si>
  <si>
    <t xml:space="preserve">PARADIGM TEMPOR MATERIAL A2 46994  </t>
  </si>
  <si>
    <t>PANAVIA SA CEM UNIV AUTOMIX  4212KA</t>
  </si>
  <si>
    <t>PANAVIA SA CEM UNV AUTO TRNS 4214KA</t>
  </si>
  <si>
    <t>CLEARFIL MAJESTY ES2 UNV SYR 3181KA</t>
  </si>
  <si>
    <t>GC FUJICEM EVOLVE Triple PK  012948</t>
  </si>
  <si>
    <t>Formulary Compatible Items</t>
  </si>
  <si>
    <t>Non-Formulary Items</t>
  </si>
  <si>
    <t>Manufacturer</t>
  </si>
  <si>
    <t>3M</t>
  </si>
  <si>
    <t>DENTSPLY SIRONA</t>
  </si>
  <si>
    <t>KERR RESTORATIVES</t>
  </si>
  <si>
    <t>KURARAY</t>
  </si>
  <si>
    <t>GC AMERICA</t>
  </si>
  <si>
    <t>PETRON</t>
  </si>
  <si>
    <t>KULZER</t>
  </si>
  <si>
    <t>DARBY DENTAL</t>
  </si>
  <si>
    <t>Method Price</t>
  </si>
  <si>
    <t>Additional $ Savings</t>
  </si>
  <si>
    <t xml:space="preserve">Catalog $ Savings </t>
  </si>
  <si>
    <t xml:space="preserve">Catalog % Savings </t>
  </si>
  <si>
    <t xml:space="preserve">Additonal % Savings </t>
  </si>
  <si>
    <t>Rev 2/5/25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</si>
</sst>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2" fillId="4" borderId="0" xfId="0" applyFont="1" applyFill="1" applyAlignment="1">
      <alignment horizontal="center" wrapText="1"/>
    </xf>
    <xf numFmtId="44" fontId="2" fillId="5" borderId="0" xfId="1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44" fontId="2" fillId="6" borderId="0" xfId="1" applyFont="1" applyFill="1" applyAlignment="1">
      <alignment horizontal="center" wrapText="1"/>
    </xf>
    <xf numFmtId="9" fontId="2" fillId="6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9" fontId="2" fillId="2" borderId="0" xfId="0" applyNumberFormat="1" applyFont="1" applyFill="1" applyAlignment="1">
      <alignment horizontal="center" wrapText="1"/>
    </xf>
    <xf numFmtId="0" fontId="0" fillId="3" borderId="1" xfId="0" applyFill="1" applyBorder="1" applyAlignment="1">
      <alignment horizontal="center"/>
    </xf>
    <xf numFmtId="9" fontId="0" fillId="0" borderId="0" xfId="2" applyFont="1"/>
    <xf numFmtId="9" fontId="2" fillId="2" borderId="0" xfId="2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97154</xdr:rowOff>
    </xdr:from>
    <xdr:to>
      <xdr:col>1</xdr:col>
      <xdr:colOff>2019619</xdr:colOff>
      <xdr:row>0</xdr:row>
      <xdr:rowOff>563880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B34FDA-48D9-89E8-D275-64B7D0898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970" y="97154"/>
          <a:ext cx="1695769" cy="466726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0</xdr:row>
      <xdr:rowOff>0</xdr:rowOff>
    </xdr:from>
    <xdr:to>
      <xdr:col>1</xdr:col>
      <xdr:colOff>274320</xdr:colOff>
      <xdr:row>0</xdr:row>
      <xdr:rowOff>642275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31E172-9D55-376E-C1AD-6AF5775C7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" y="0"/>
          <a:ext cx="1173480" cy="64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83F-DAE1-4686-A9C8-E6D12D9167E4}">
  <dimension ref="A1:Q21"/>
  <sheetViews>
    <sheetView tabSelected="1" zoomScaleNormal="100" workbookViewId="0">
      <selection activeCell="C1" sqref="C1"/>
    </sheetView>
  </sheetViews>
  <sheetFormatPr defaultRowHeight="14.4" x14ac:dyDescent="0.3"/>
  <cols>
    <col min="1" max="1" width="14" customWidth="1"/>
    <col min="2" max="2" width="38.5546875" bestFit="1" customWidth="1"/>
    <col min="3" max="3" width="24.33203125" customWidth="1"/>
    <col min="4" max="4" width="19" bestFit="1" customWidth="1"/>
    <col min="5" max="5" width="12" customWidth="1"/>
    <col min="6" max="6" width="14.5546875" bestFit="1" customWidth="1"/>
    <col min="7" max="7" width="12.6640625" bestFit="1" customWidth="1"/>
    <col min="8" max="8" width="13.44140625" bestFit="1" customWidth="1"/>
    <col min="9" max="9" width="3.88671875" customWidth="1"/>
    <col min="10" max="10" width="21.6640625" style="1" bestFit="1" customWidth="1"/>
    <col min="11" max="11" width="46" bestFit="1" customWidth="1"/>
    <col min="12" max="12" width="35.44140625" customWidth="1"/>
    <col min="13" max="13" width="14.5546875" bestFit="1" customWidth="1"/>
    <col min="14" max="14" width="14.5546875" customWidth="1"/>
    <col min="15" max="15" width="14.5546875" style="14" customWidth="1"/>
    <col min="16" max="16" width="13.5546875" bestFit="1" customWidth="1"/>
    <col min="17" max="17" width="14.109375" style="2" bestFit="1" customWidth="1"/>
  </cols>
  <sheetData>
    <row r="1" spans="1:17" ht="63.75" customHeight="1" x14ac:dyDescent="0.3">
      <c r="A1" s="5" t="s">
        <v>66</v>
      </c>
    </row>
    <row r="2" spans="1:17" ht="27.75" customHeight="1" x14ac:dyDescent="0.3">
      <c r="A2" s="16"/>
      <c r="B2" s="25" t="s">
        <v>51</v>
      </c>
      <c r="C2" s="25"/>
      <c r="D2" s="25"/>
      <c r="E2" s="25"/>
      <c r="F2" s="25"/>
      <c r="G2" s="25"/>
      <c r="H2" s="25"/>
      <c r="I2" s="17"/>
      <c r="J2" s="26" t="s">
        <v>50</v>
      </c>
      <c r="K2" s="27"/>
      <c r="L2" s="27"/>
      <c r="M2" s="27"/>
      <c r="N2" s="27"/>
      <c r="O2" s="27"/>
      <c r="P2" s="27"/>
      <c r="Q2" s="27"/>
    </row>
    <row r="3" spans="1:17" s="3" customFormat="1" ht="58.5" customHeight="1" x14ac:dyDescent="0.4">
      <c r="A3" s="6" t="s">
        <v>0</v>
      </c>
      <c r="B3" s="8" t="s">
        <v>1</v>
      </c>
      <c r="C3" s="8" t="s">
        <v>52</v>
      </c>
      <c r="D3" s="8" t="s">
        <v>2</v>
      </c>
      <c r="E3" s="9" t="s">
        <v>3</v>
      </c>
      <c r="F3" s="9" t="s">
        <v>61</v>
      </c>
      <c r="G3" s="8" t="s">
        <v>6</v>
      </c>
      <c r="H3" s="10" t="s">
        <v>7</v>
      </c>
      <c r="I3" s="7"/>
      <c r="J3" s="11" t="s">
        <v>4</v>
      </c>
      <c r="K3" s="11" t="s">
        <v>5</v>
      </c>
      <c r="L3" s="11" t="s">
        <v>52</v>
      </c>
      <c r="M3" s="11" t="s">
        <v>61</v>
      </c>
      <c r="N3" s="11" t="s">
        <v>62</v>
      </c>
      <c r="O3" s="15" t="s">
        <v>65</v>
      </c>
      <c r="P3" s="11" t="s">
        <v>63</v>
      </c>
      <c r="Q3" s="12" t="s">
        <v>64</v>
      </c>
    </row>
    <row r="4" spans="1:17" s="4" customFormat="1" x14ac:dyDescent="0.3">
      <c r="A4" s="13">
        <v>8677560</v>
      </c>
      <c r="B4" s="13" t="s">
        <v>8</v>
      </c>
      <c r="C4" s="13" t="s">
        <v>53</v>
      </c>
      <c r="D4" s="13" t="s">
        <v>9</v>
      </c>
      <c r="E4" s="18">
        <v>621.24</v>
      </c>
      <c r="F4" s="18">
        <v>458.49</v>
      </c>
      <c r="G4" s="19">
        <f>E4-F4</f>
        <v>162.75</v>
      </c>
      <c r="H4" s="20">
        <f>(E4-F4)/E4</f>
        <v>0.2619760479041916</v>
      </c>
      <c r="I4" s="21"/>
      <c r="J4" s="22">
        <v>9552765</v>
      </c>
      <c r="K4" s="13" t="s">
        <v>46</v>
      </c>
      <c r="L4" s="13" t="s">
        <v>56</v>
      </c>
      <c r="M4" s="18">
        <v>380.52</v>
      </c>
      <c r="N4" s="18">
        <f>F4-M4</f>
        <v>77.970000000000027</v>
      </c>
      <c r="O4" s="23">
        <f>N4/F4</f>
        <v>0.17005823463979591</v>
      </c>
      <c r="P4" s="19">
        <f>E4-M4</f>
        <v>240.72000000000003</v>
      </c>
      <c r="Q4" s="20">
        <f>(E4-M4)/E4</f>
        <v>0.38748309831949007</v>
      </c>
    </row>
    <row r="5" spans="1:17" s="4" customFormat="1" x14ac:dyDescent="0.3">
      <c r="A5" s="13">
        <v>8134026</v>
      </c>
      <c r="B5" s="13" t="s">
        <v>10</v>
      </c>
      <c r="C5" s="13" t="s">
        <v>54</v>
      </c>
      <c r="D5" s="13" t="s">
        <v>11</v>
      </c>
      <c r="E5" s="18">
        <v>289.36</v>
      </c>
      <c r="F5" s="18">
        <v>214.22</v>
      </c>
      <c r="G5" s="19">
        <f t="shared" ref="G5:G21" si="0">E5-F5</f>
        <v>75.140000000000015</v>
      </c>
      <c r="H5" s="20">
        <f t="shared" ref="H5:H21" si="1">(E5-F5)/E5</f>
        <v>0.2596765275089854</v>
      </c>
      <c r="I5" s="21"/>
      <c r="J5" s="24">
        <v>8670184</v>
      </c>
      <c r="K5" s="13" t="s">
        <v>45</v>
      </c>
      <c r="L5" s="13" t="s">
        <v>53</v>
      </c>
      <c r="M5" s="18">
        <v>104.35</v>
      </c>
      <c r="N5" s="18">
        <f t="shared" ref="N5:N21" si="2">F5-M5</f>
        <v>109.87</v>
      </c>
      <c r="O5" s="23">
        <f t="shared" ref="O5:O21" si="3">N5/F5</f>
        <v>0.51288395107833074</v>
      </c>
      <c r="P5" s="19">
        <f t="shared" ref="P5:P21" si="4">E5-M5</f>
        <v>185.01000000000002</v>
      </c>
      <c r="Q5" s="20">
        <f t="shared" ref="Q5:Q21" si="5">(E5-M5)/E5</f>
        <v>0.63937655515620684</v>
      </c>
    </row>
    <row r="6" spans="1:17" s="4" customFormat="1" x14ac:dyDescent="0.3">
      <c r="A6" s="13">
        <v>8677202</v>
      </c>
      <c r="B6" s="13" t="s">
        <v>12</v>
      </c>
      <c r="C6" s="13" t="s">
        <v>53</v>
      </c>
      <c r="D6" s="13" t="s">
        <v>13</v>
      </c>
      <c r="E6" s="18">
        <v>310.89999999999998</v>
      </c>
      <c r="F6" s="18">
        <v>229.82</v>
      </c>
      <c r="G6" s="19">
        <f t="shared" si="0"/>
        <v>81.079999999999984</v>
      </c>
      <c r="H6" s="20">
        <f t="shared" si="1"/>
        <v>0.26079125120617558</v>
      </c>
      <c r="I6" s="21"/>
      <c r="J6" s="22">
        <v>8191501</v>
      </c>
      <c r="K6" s="13" t="s">
        <v>36</v>
      </c>
      <c r="L6" s="13" t="s">
        <v>57</v>
      </c>
      <c r="M6" s="18">
        <v>148.22</v>
      </c>
      <c r="N6" s="18">
        <f t="shared" si="2"/>
        <v>81.599999999999994</v>
      </c>
      <c r="O6" s="23">
        <f t="shared" si="3"/>
        <v>0.35506048211643892</v>
      </c>
      <c r="P6" s="19">
        <f t="shared" si="4"/>
        <v>162.67999999999998</v>
      </c>
      <c r="Q6" s="20">
        <f t="shared" si="5"/>
        <v>0.52325506593760052</v>
      </c>
    </row>
    <row r="7" spans="1:17" s="4" customFormat="1" x14ac:dyDescent="0.3">
      <c r="A7" s="13">
        <v>8548430</v>
      </c>
      <c r="B7" s="13" t="s">
        <v>14</v>
      </c>
      <c r="C7" s="13" t="s">
        <v>55</v>
      </c>
      <c r="D7" s="13" t="s">
        <v>15</v>
      </c>
      <c r="E7" s="18">
        <v>110.3</v>
      </c>
      <c r="F7" s="18">
        <v>79.2</v>
      </c>
      <c r="G7" s="19">
        <f t="shared" si="0"/>
        <v>31.099999999999994</v>
      </c>
      <c r="H7" s="20">
        <f t="shared" si="1"/>
        <v>0.28195829555757024</v>
      </c>
      <c r="I7" s="21"/>
      <c r="J7" s="22">
        <v>9470288</v>
      </c>
      <c r="K7" s="13" t="s">
        <v>41</v>
      </c>
      <c r="L7" s="13" t="s">
        <v>58</v>
      </c>
      <c r="M7" s="18">
        <v>52.99</v>
      </c>
      <c r="N7" s="18">
        <f t="shared" si="2"/>
        <v>26.21</v>
      </c>
      <c r="O7" s="23">
        <f t="shared" si="3"/>
        <v>0.33093434343434341</v>
      </c>
      <c r="P7" s="19">
        <f t="shared" si="4"/>
        <v>57.309999999999995</v>
      </c>
      <c r="Q7" s="20">
        <f t="shared" si="5"/>
        <v>0.51958295557570255</v>
      </c>
    </row>
    <row r="8" spans="1:17" s="4" customFormat="1" x14ac:dyDescent="0.3">
      <c r="A8" s="13">
        <v>8546734</v>
      </c>
      <c r="B8" s="13" t="s">
        <v>16</v>
      </c>
      <c r="C8" s="13" t="s">
        <v>55</v>
      </c>
      <c r="D8" s="13" t="s">
        <v>17</v>
      </c>
      <c r="E8" s="18">
        <v>254.03</v>
      </c>
      <c r="F8" s="18">
        <v>182</v>
      </c>
      <c r="G8" s="19">
        <f t="shared" si="0"/>
        <v>72.03</v>
      </c>
      <c r="H8" s="20">
        <f t="shared" si="1"/>
        <v>0.28354918710388538</v>
      </c>
      <c r="I8" s="21"/>
      <c r="J8" s="24">
        <v>8497420</v>
      </c>
      <c r="K8" s="13" t="s">
        <v>40</v>
      </c>
      <c r="L8" s="13" t="s">
        <v>59</v>
      </c>
      <c r="M8" s="18">
        <v>133.24</v>
      </c>
      <c r="N8" s="18">
        <f t="shared" si="2"/>
        <v>48.759999999999991</v>
      </c>
      <c r="O8" s="23">
        <f t="shared" si="3"/>
        <v>0.26791208791208787</v>
      </c>
      <c r="P8" s="19">
        <f t="shared" si="4"/>
        <v>120.78999999999999</v>
      </c>
      <c r="Q8" s="20">
        <f t="shared" si="5"/>
        <v>0.47549502027319607</v>
      </c>
    </row>
    <row r="9" spans="1:17" s="4" customFormat="1" x14ac:dyDescent="0.3">
      <c r="A9" s="13">
        <v>8544234</v>
      </c>
      <c r="B9" s="13" t="s">
        <v>18</v>
      </c>
      <c r="C9" s="13" t="s">
        <v>55</v>
      </c>
      <c r="D9" s="13" t="s">
        <v>19</v>
      </c>
      <c r="E9" s="18">
        <v>219.18</v>
      </c>
      <c r="F9" s="18">
        <v>157.06</v>
      </c>
      <c r="G9" s="19">
        <f t="shared" si="0"/>
        <v>62.120000000000005</v>
      </c>
      <c r="H9" s="20">
        <f t="shared" si="1"/>
        <v>0.28342002007482436</v>
      </c>
      <c r="I9" s="21"/>
      <c r="J9" s="24">
        <v>9552762</v>
      </c>
      <c r="K9" s="13" t="s">
        <v>47</v>
      </c>
      <c r="L9" s="13" t="s">
        <v>56</v>
      </c>
      <c r="M9" s="18">
        <v>129.77000000000001</v>
      </c>
      <c r="N9" s="18">
        <f t="shared" si="2"/>
        <v>27.289999999999992</v>
      </c>
      <c r="O9" s="23">
        <f t="shared" si="3"/>
        <v>0.17375525276964213</v>
      </c>
      <c r="P9" s="19">
        <f t="shared" si="4"/>
        <v>89.41</v>
      </c>
      <c r="Q9" s="20">
        <f t="shared" si="5"/>
        <v>0.40792955561638833</v>
      </c>
    </row>
    <row r="10" spans="1:17" s="4" customFormat="1" x14ac:dyDescent="0.3">
      <c r="A10" s="13">
        <v>8131128</v>
      </c>
      <c r="B10" s="13" t="s">
        <v>20</v>
      </c>
      <c r="C10" s="13" t="s">
        <v>54</v>
      </c>
      <c r="D10" s="13" t="s">
        <v>21</v>
      </c>
      <c r="E10" s="18">
        <v>156.97999999999999</v>
      </c>
      <c r="F10" s="18">
        <v>124.67</v>
      </c>
      <c r="G10" s="19">
        <f t="shared" si="0"/>
        <v>32.309999999999988</v>
      </c>
      <c r="H10" s="20">
        <f t="shared" si="1"/>
        <v>0.20582239775767608</v>
      </c>
      <c r="I10" s="21"/>
      <c r="J10" s="24">
        <v>5251858</v>
      </c>
      <c r="K10" s="13" t="s">
        <v>48</v>
      </c>
      <c r="L10" s="13" t="s">
        <v>56</v>
      </c>
      <c r="M10" s="18">
        <v>86.25</v>
      </c>
      <c r="N10" s="18">
        <f>F10-M10</f>
        <v>38.42</v>
      </c>
      <c r="O10" s="23">
        <f t="shared" si="3"/>
        <v>0.30817357824657093</v>
      </c>
      <c r="P10" s="19">
        <f t="shared" si="4"/>
        <v>70.72999999999999</v>
      </c>
      <c r="Q10" s="20">
        <f t="shared" si="5"/>
        <v>0.450566951203975</v>
      </c>
    </row>
    <row r="11" spans="1:17" s="4" customFormat="1" x14ac:dyDescent="0.3">
      <c r="A11" s="13">
        <v>8780676</v>
      </c>
      <c r="B11" s="13" t="s">
        <v>22</v>
      </c>
      <c r="C11" s="13" t="s">
        <v>53</v>
      </c>
      <c r="D11" s="13" t="s">
        <v>13</v>
      </c>
      <c r="E11" s="18">
        <v>303.55</v>
      </c>
      <c r="F11" s="18">
        <v>218.59</v>
      </c>
      <c r="G11" s="19">
        <f t="shared" si="0"/>
        <v>84.960000000000008</v>
      </c>
      <c r="H11" s="20">
        <f t="shared" si="1"/>
        <v>0.27988799209355958</v>
      </c>
      <c r="I11" s="21"/>
      <c r="J11" s="24">
        <v>8670184</v>
      </c>
      <c r="K11" s="13" t="s">
        <v>45</v>
      </c>
      <c r="L11" s="13" t="s">
        <v>53</v>
      </c>
      <c r="M11" s="18">
        <v>104.35</v>
      </c>
      <c r="N11" s="18">
        <f t="shared" si="2"/>
        <v>114.24000000000001</v>
      </c>
      <c r="O11" s="23">
        <f t="shared" si="3"/>
        <v>0.52262226085365304</v>
      </c>
      <c r="P11" s="19">
        <f t="shared" si="4"/>
        <v>199.20000000000002</v>
      </c>
      <c r="Q11" s="20">
        <f t="shared" si="5"/>
        <v>0.65623455773348716</v>
      </c>
    </row>
    <row r="12" spans="1:17" s="4" customFormat="1" x14ac:dyDescent="0.3">
      <c r="A12" s="13">
        <v>8135414</v>
      </c>
      <c r="B12" s="13" t="s">
        <v>23</v>
      </c>
      <c r="C12" s="13" t="s">
        <v>54</v>
      </c>
      <c r="D12" s="13" t="s">
        <v>21</v>
      </c>
      <c r="E12" s="18">
        <v>215.62</v>
      </c>
      <c r="F12" s="18">
        <v>154.51</v>
      </c>
      <c r="G12" s="19">
        <f t="shared" si="0"/>
        <v>61.110000000000014</v>
      </c>
      <c r="H12" s="20">
        <f t="shared" si="1"/>
        <v>0.28341526760040819</v>
      </c>
      <c r="I12" s="21"/>
      <c r="J12" s="24">
        <v>8490908</v>
      </c>
      <c r="K12" s="13" t="s">
        <v>39</v>
      </c>
      <c r="L12" s="13" t="s">
        <v>59</v>
      </c>
      <c r="M12" s="18">
        <v>92.8</v>
      </c>
      <c r="N12" s="18">
        <f t="shared" si="2"/>
        <v>61.709999999999994</v>
      </c>
      <c r="O12" s="23">
        <f t="shared" si="3"/>
        <v>0.39939162513753151</v>
      </c>
      <c r="P12" s="19">
        <f t="shared" si="4"/>
        <v>122.82000000000001</v>
      </c>
      <c r="Q12" s="20">
        <f t="shared" si="5"/>
        <v>0.56961320842222429</v>
      </c>
    </row>
    <row r="13" spans="1:17" s="4" customFormat="1" x14ac:dyDescent="0.3">
      <c r="A13" s="13">
        <v>8700287</v>
      </c>
      <c r="B13" s="13" t="s">
        <v>24</v>
      </c>
      <c r="C13" s="13" t="s">
        <v>55</v>
      </c>
      <c r="D13" s="13" t="s">
        <v>17</v>
      </c>
      <c r="E13" s="18">
        <v>179.18</v>
      </c>
      <c r="F13" s="18">
        <v>133.93</v>
      </c>
      <c r="G13" s="19">
        <f t="shared" si="0"/>
        <v>45.25</v>
      </c>
      <c r="H13" s="20">
        <f t="shared" si="1"/>
        <v>0.25253934590914162</v>
      </c>
      <c r="I13" s="21"/>
      <c r="J13" s="24">
        <v>8497459</v>
      </c>
      <c r="K13" s="13" t="s">
        <v>44</v>
      </c>
      <c r="L13" s="13" t="s">
        <v>59</v>
      </c>
      <c r="M13" s="18">
        <v>94.75</v>
      </c>
      <c r="N13" s="18">
        <f t="shared" si="2"/>
        <v>39.180000000000007</v>
      </c>
      <c r="O13" s="23">
        <f t="shared" si="3"/>
        <v>0.29254087956395136</v>
      </c>
      <c r="P13" s="19">
        <f t="shared" si="4"/>
        <v>84.43</v>
      </c>
      <c r="Q13" s="20">
        <f t="shared" si="5"/>
        <v>0.47120214309632774</v>
      </c>
    </row>
    <row r="14" spans="1:17" s="4" customFormat="1" x14ac:dyDescent="0.3">
      <c r="A14" s="13">
        <v>8542860</v>
      </c>
      <c r="B14" s="13" t="s">
        <v>25</v>
      </c>
      <c r="C14" s="13" t="s">
        <v>55</v>
      </c>
      <c r="D14" s="13" t="s">
        <v>26</v>
      </c>
      <c r="E14" s="18">
        <v>423.65</v>
      </c>
      <c r="F14" s="18">
        <v>328.4</v>
      </c>
      <c r="G14" s="19">
        <f t="shared" si="0"/>
        <v>95.25</v>
      </c>
      <c r="H14" s="20">
        <f t="shared" si="1"/>
        <v>0.22483181871828162</v>
      </c>
      <c r="I14" s="21"/>
      <c r="J14" s="24">
        <v>8490180</v>
      </c>
      <c r="K14" s="13" t="s">
        <v>42</v>
      </c>
      <c r="L14" s="13" t="s">
        <v>59</v>
      </c>
      <c r="M14" s="18">
        <v>125.04</v>
      </c>
      <c r="N14" s="18">
        <f t="shared" si="2"/>
        <v>203.35999999999996</v>
      </c>
      <c r="O14" s="23">
        <f t="shared" si="3"/>
        <v>0.61924482338611442</v>
      </c>
      <c r="P14" s="19">
        <f t="shared" si="4"/>
        <v>298.60999999999996</v>
      </c>
      <c r="Q14" s="20">
        <f t="shared" si="5"/>
        <v>0.70485070223061486</v>
      </c>
    </row>
    <row r="15" spans="1:17" s="4" customFormat="1" x14ac:dyDescent="0.3">
      <c r="A15" s="13">
        <v>8451706</v>
      </c>
      <c r="B15" s="13" t="s">
        <v>27</v>
      </c>
      <c r="C15" s="13" t="s">
        <v>53</v>
      </c>
      <c r="D15" s="13" t="s">
        <v>21</v>
      </c>
      <c r="E15" s="18">
        <v>180.12</v>
      </c>
      <c r="F15" s="18">
        <v>129.07</v>
      </c>
      <c r="G15" s="19">
        <f t="shared" si="0"/>
        <v>51.050000000000011</v>
      </c>
      <c r="H15" s="20">
        <f t="shared" si="1"/>
        <v>0.28342216300244288</v>
      </c>
      <c r="I15" s="21"/>
      <c r="J15" s="24">
        <v>8490908</v>
      </c>
      <c r="K15" s="13" t="s">
        <v>39</v>
      </c>
      <c r="L15" s="13" t="s">
        <v>59</v>
      </c>
      <c r="M15" s="18">
        <v>92.8</v>
      </c>
      <c r="N15" s="18">
        <f t="shared" si="2"/>
        <v>36.269999999999996</v>
      </c>
      <c r="O15" s="23">
        <f t="shared" si="3"/>
        <v>0.28101030448593783</v>
      </c>
      <c r="P15" s="19">
        <f t="shared" si="4"/>
        <v>87.320000000000007</v>
      </c>
      <c r="Q15" s="20">
        <f t="shared" si="5"/>
        <v>0.48478791916500114</v>
      </c>
    </row>
    <row r="16" spans="1:17" s="4" customFormat="1" x14ac:dyDescent="0.3">
      <c r="A16" s="13">
        <v>8138874</v>
      </c>
      <c r="B16" s="13" t="s">
        <v>28</v>
      </c>
      <c r="C16" s="13" t="s">
        <v>54</v>
      </c>
      <c r="D16" s="13" t="s">
        <v>29</v>
      </c>
      <c r="E16" s="18">
        <v>134.97999999999999</v>
      </c>
      <c r="F16" s="18">
        <v>103.01</v>
      </c>
      <c r="G16" s="19">
        <f t="shared" si="0"/>
        <v>31.969999999999985</v>
      </c>
      <c r="H16" s="20">
        <f t="shared" si="1"/>
        <v>0.23684990368943537</v>
      </c>
      <c r="I16" s="21"/>
      <c r="J16" s="24">
        <v>9430946</v>
      </c>
      <c r="K16" s="13" t="s">
        <v>43</v>
      </c>
      <c r="L16" s="13" t="s">
        <v>60</v>
      </c>
      <c r="M16" s="18">
        <v>28.17</v>
      </c>
      <c r="N16" s="18">
        <f t="shared" si="2"/>
        <v>74.84</v>
      </c>
      <c r="O16" s="23">
        <f t="shared" si="3"/>
        <v>0.72653140471798849</v>
      </c>
      <c r="P16" s="19">
        <f t="shared" si="4"/>
        <v>106.80999999999999</v>
      </c>
      <c r="Q16" s="20">
        <f t="shared" si="5"/>
        <v>0.79130241517261812</v>
      </c>
    </row>
    <row r="17" spans="1:17" s="4" customFormat="1" x14ac:dyDescent="0.3">
      <c r="A17" s="13">
        <v>8672332</v>
      </c>
      <c r="B17" s="13" t="s">
        <v>30</v>
      </c>
      <c r="C17" s="13" t="s">
        <v>53</v>
      </c>
      <c r="D17" s="13" t="s">
        <v>17</v>
      </c>
      <c r="E17" s="18">
        <v>229.95</v>
      </c>
      <c r="F17" s="18">
        <v>160.78</v>
      </c>
      <c r="G17" s="19">
        <f t="shared" si="0"/>
        <v>69.169999999999987</v>
      </c>
      <c r="H17" s="20">
        <f t="shared" si="1"/>
        <v>0.30080452272233088</v>
      </c>
      <c r="I17" s="21"/>
      <c r="J17" s="24">
        <v>8497459</v>
      </c>
      <c r="K17" s="13" t="s">
        <v>44</v>
      </c>
      <c r="L17" s="13" t="s">
        <v>59</v>
      </c>
      <c r="M17" s="18">
        <v>94.75</v>
      </c>
      <c r="N17" s="18">
        <f t="shared" si="2"/>
        <v>66.03</v>
      </c>
      <c r="O17" s="23">
        <f t="shared" si="3"/>
        <v>0.41068540863291453</v>
      </c>
      <c r="P17" s="19">
        <f t="shared" si="4"/>
        <v>135.19999999999999</v>
      </c>
      <c r="Q17" s="20">
        <f t="shared" si="5"/>
        <v>0.58795390302239614</v>
      </c>
    </row>
    <row r="18" spans="1:17" s="4" customFormat="1" x14ac:dyDescent="0.3">
      <c r="A18" s="13">
        <v>8139414</v>
      </c>
      <c r="B18" s="13" t="s">
        <v>31</v>
      </c>
      <c r="C18" s="13" t="s">
        <v>54</v>
      </c>
      <c r="D18" s="13" t="s">
        <v>17</v>
      </c>
      <c r="E18" s="18">
        <v>207.39</v>
      </c>
      <c r="F18" s="18">
        <v>153.03</v>
      </c>
      <c r="G18" s="19">
        <f t="shared" si="0"/>
        <v>54.359999999999985</v>
      </c>
      <c r="H18" s="20">
        <f t="shared" si="1"/>
        <v>0.26211485606827711</v>
      </c>
      <c r="I18" s="21"/>
      <c r="J18" s="24">
        <v>8497459</v>
      </c>
      <c r="K18" s="13" t="s">
        <v>44</v>
      </c>
      <c r="L18" s="13" t="s">
        <v>59</v>
      </c>
      <c r="M18" s="18">
        <v>94.75</v>
      </c>
      <c r="N18" s="18">
        <f t="shared" si="2"/>
        <v>58.28</v>
      </c>
      <c r="O18" s="23">
        <f t="shared" si="3"/>
        <v>0.380840358099719</v>
      </c>
      <c r="P18" s="19">
        <f t="shared" si="4"/>
        <v>112.63999999999999</v>
      </c>
      <c r="Q18" s="20">
        <f t="shared" si="5"/>
        <v>0.54313129851969721</v>
      </c>
    </row>
    <row r="19" spans="1:17" s="4" customFormat="1" x14ac:dyDescent="0.3">
      <c r="A19" s="13">
        <v>8547524</v>
      </c>
      <c r="B19" s="13" t="s">
        <v>32</v>
      </c>
      <c r="C19" s="13" t="s">
        <v>55</v>
      </c>
      <c r="D19" s="13" t="s">
        <v>19</v>
      </c>
      <c r="E19" s="18">
        <v>87.2</v>
      </c>
      <c r="F19" s="18">
        <v>62.5</v>
      </c>
      <c r="G19" s="19">
        <f t="shared" si="0"/>
        <v>24.700000000000003</v>
      </c>
      <c r="H19" s="20">
        <f t="shared" si="1"/>
        <v>0.283256880733945</v>
      </c>
      <c r="I19" s="21"/>
      <c r="J19" s="22">
        <v>5252778</v>
      </c>
      <c r="K19" s="13" t="s">
        <v>38</v>
      </c>
      <c r="L19" s="13" t="s">
        <v>60</v>
      </c>
      <c r="M19" s="18">
        <v>22.48</v>
      </c>
      <c r="N19" s="18">
        <f t="shared" si="2"/>
        <v>40.019999999999996</v>
      </c>
      <c r="O19" s="23">
        <f t="shared" si="3"/>
        <v>0.64031999999999989</v>
      </c>
      <c r="P19" s="19">
        <f t="shared" si="4"/>
        <v>64.72</v>
      </c>
      <c r="Q19" s="20">
        <f t="shared" si="5"/>
        <v>0.74220183486238533</v>
      </c>
    </row>
    <row r="20" spans="1:17" s="4" customFormat="1" x14ac:dyDescent="0.3">
      <c r="A20" s="13">
        <v>8130040</v>
      </c>
      <c r="B20" s="13" t="s">
        <v>33</v>
      </c>
      <c r="C20" s="13" t="s">
        <v>54</v>
      </c>
      <c r="D20" s="13" t="s">
        <v>34</v>
      </c>
      <c r="E20" s="18">
        <v>169.16</v>
      </c>
      <c r="F20" s="18">
        <v>124.65</v>
      </c>
      <c r="G20" s="19">
        <f t="shared" si="0"/>
        <v>44.509999999999991</v>
      </c>
      <c r="H20" s="20">
        <f t="shared" si="1"/>
        <v>0.26312366989832109</v>
      </c>
      <c r="I20" s="21"/>
      <c r="J20" s="22">
        <v>5252773</v>
      </c>
      <c r="K20" s="13" t="s">
        <v>37</v>
      </c>
      <c r="L20" s="13" t="s">
        <v>60</v>
      </c>
      <c r="M20" s="18">
        <v>22.48</v>
      </c>
      <c r="N20" s="18">
        <f t="shared" si="2"/>
        <v>102.17</v>
      </c>
      <c r="O20" s="23">
        <f t="shared" si="3"/>
        <v>0.81965503409546725</v>
      </c>
      <c r="P20" s="19">
        <f t="shared" si="4"/>
        <v>146.68</v>
      </c>
      <c r="Q20" s="20">
        <f t="shared" si="5"/>
        <v>0.86710806337195556</v>
      </c>
    </row>
    <row r="21" spans="1:17" s="4" customFormat="1" x14ac:dyDescent="0.3">
      <c r="A21" s="13">
        <v>8677534</v>
      </c>
      <c r="B21" s="13" t="s">
        <v>35</v>
      </c>
      <c r="C21" s="13" t="s">
        <v>53</v>
      </c>
      <c r="D21" s="13" t="s">
        <v>19</v>
      </c>
      <c r="E21" s="18">
        <v>471.84</v>
      </c>
      <c r="F21" s="18">
        <v>355.11</v>
      </c>
      <c r="G21" s="19">
        <f t="shared" si="0"/>
        <v>116.72999999999996</v>
      </c>
      <c r="H21" s="20">
        <f t="shared" si="1"/>
        <v>0.24739318413021355</v>
      </c>
      <c r="I21" s="21"/>
      <c r="J21" s="22">
        <v>9537627</v>
      </c>
      <c r="K21" s="13" t="s">
        <v>49</v>
      </c>
      <c r="L21" s="13" t="s">
        <v>57</v>
      </c>
      <c r="M21" s="18">
        <v>235.41</v>
      </c>
      <c r="N21" s="18">
        <f t="shared" si="2"/>
        <v>119.70000000000002</v>
      </c>
      <c r="O21" s="23">
        <f t="shared" si="3"/>
        <v>0.3370786516853933</v>
      </c>
      <c r="P21" s="19">
        <f t="shared" si="4"/>
        <v>236.42999999999998</v>
      </c>
      <c r="Q21" s="20">
        <f t="shared" si="5"/>
        <v>0.50108087487283826</v>
      </c>
    </row>
  </sheetData>
  <mergeCells count="2">
    <mergeCell ref="B2:H2"/>
    <mergeCell ref="J2:Q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5DCB4072ADE488912E5673EAA2A94" ma:contentTypeVersion="6" ma:contentTypeDescription="Create a new document." ma:contentTypeScope="" ma:versionID="1f290ea5609c7ac6dab59a556be9ece0">
  <xsd:schema xmlns:xsd="http://www.w3.org/2001/XMLSchema" xmlns:xs="http://www.w3.org/2001/XMLSchema" xmlns:p="http://schemas.microsoft.com/office/2006/metadata/properties" xmlns:ns3="00a7c0b6-6947-45fb-86a4-4a2307fe957e" xmlns:ns4="8e72a4d5-d130-49ee-9af6-800d8fabc5c9" targetNamespace="http://schemas.microsoft.com/office/2006/metadata/properties" ma:root="true" ma:fieldsID="ace52a84f837a5b23fae46f39a946e8e" ns3:_="" ns4:_="">
    <xsd:import namespace="00a7c0b6-6947-45fb-86a4-4a2307fe957e"/>
    <xsd:import namespace="8e72a4d5-d130-49ee-9af6-800d8fabc5c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7c0b6-6947-45fb-86a4-4a2307fe957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2a4d5-d130-49ee-9af6-800d8fabc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2a4d5-d130-49ee-9af6-800d8fabc5c9" xsi:nil="true"/>
  </documentManagement>
</p:properties>
</file>

<file path=customXml/itemProps1.xml><?xml version="1.0" encoding="utf-8"?>
<ds:datastoreItem xmlns:ds="http://schemas.openxmlformats.org/officeDocument/2006/customXml" ds:itemID="{491FC52E-FCD5-483A-A552-6FADAA1DA6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7c0b6-6947-45fb-86a4-4a2307fe957e"/>
    <ds:schemaRef ds:uri="8e72a4d5-d130-49ee-9af6-800d8fabc5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8D9F3B-7128-4976-938D-72EC10A83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FA644-19C0-4AB3-AA60-DC276A82B625}">
  <ds:schemaRefs>
    <ds:schemaRef ds:uri="http://www.w3.org/XML/1998/namespace"/>
    <ds:schemaRef ds:uri="http://schemas.microsoft.com/office/2006/documentManagement/types"/>
    <ds:schemaRef ds:uri="http://purl.org/dc/terms/"/>
    <ds:schemaRef ds:uri="00a7c0b6-6947-45fb-86a4-4a2307fe957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e72a4d5-d130-49ee-9af6-800d8fabc5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MatthewR</dc:creator>
  <cp:lastModifiedBy>Jim Gochis</cp:lastModifiedBy>
  <dcterms:created xsi:type="dcterms:W3CDTF">2022-05-05T20:08:49Z</dcterms:created>
  <dcterms:modified xsi:type="dcterms:W3CDTF">2025-02-06T13:51:48Z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0x01010041C5DCB4072ADE488912E5673EAA2A94</vt:lpwstr>
  </property>
</Properties>
</file>