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ochis\OneDrive - Synergy Dental Partners\Supplier Rates\2024\"/>
    </mc:Choice>
  </mc:AlternateContent>
  <xr:revisionPtr revIDLastSave="0" documentId="13_ncr:1_{AFDDF56A-7986-4726-900C-D15D19B81331}" xr6:coauthVersionLast="47" xr6:coauthVersionMax="47" xr10:uidLastSave="{00000000-0000-0000-0000-000000000000}"/>
  <bookViews>
    <workbookView xWindow="-120" yWindow="-120" windowWidth="29040" windowHeight="15840" xr2:uid="{100C1C72-CFF7-4AA3-86A0-A7B79B3E6188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1" l="1"/>
  <c r="E101" i="1"/>
  <c r="E102" i="1"/>
  <c r="E103" i="1"/>
  <c r="E104" i="1"/>
  <c r="E105" i="1"/>
  <c r="E106" i="1"/>
  <c r="E99" i="1"/>
  <c r="E98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77" i="1"/>
  <c r="E76" i="1"/>
  <c r="E75" i="1"/>
  <c r="E74" i="1"/>
  <c r="E71" i="1"/>
  <c r="E72" i="1"/>
  <c r="E73" i="1"/>
  <c r="E70" i="1"/>
  <c r="E69" i="1"/>
  <c r="E63" i="1"/>
  <c r="E64" i="1"/>
  <c r="E65" i="1"/>
  <c r="E66" i="1"/>
  <c r="E67" i="1"/>
  <c r="E68" i="1"/>
  <c r="E62" i="1"/>
  <c r="E59" i="1"/>
  <c r="E60" i="1"/>
  <c r="E61" i="1"/>
  <c r="E58" i="1"/>
  <c r="E51" i="1"/>
  <c r="E52" i="1"/>
  <c r="E53" i="1"/>
  <c r="E54" i="1"/>
  <c r="E55" i="1"/>
  <c r="E56" i="1"/>
  <c r="E57" i="1"/>
  <c r="E50" i="1"/>
  <c r="E40" i="1"/>
  <c r="E41" i="1"/>
  <c r="E42" i="1"/>
  <c r="E43" i="1"/>
  <c r="E44" i="1"/>
  <c r="E45" i="1"/>
  <c r="E46" i="1"/>
  <c r="E47" i="1"/>
  <c r="E48" i="1"/>
  <c r="E49" i="1"/>
  <c r="E39" i="1"/>
  <c r="E34" i="1"/>
  <c r="E35" i="1"/>
  <c r="E36" i="1"/>
  <c r="E37" i="1"/>
  <c r="E38" i="1"/>
  <c r="E33" i="1"/>
  <c r="E26" i="1"/>
  <c r="E27" i="1"/>
  <c r="E28" i="1"/>
  <c r="E29" i="1"/>
  <c r="E30" i="1"/>
  <c r="E31" i="1"/>
  <c r="E32" i="1"/>
  <c r="E25" i="1"/>
  <c r="E24" i="1"/>
  <c r="E21" i="1"/>
  <c r="E22" i="1"/>
  <c r="E23" i="1"/>
  <c r="E20" i="1"/>
  <c r="E15" i="1"/>
  <c r="E16" i="1"/>
  <c r="E17" i="1"/>
  <c r="E18" i="1"/>
  <c r="E19" i="1"/>
  <c r="E14" i="1"/>
  <c r="E13" i="1"/>
  <c r="E4" i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<sst xmlns="http://schemas.openxmlformats.org/spreadsheetml/2006/main" count="128" uniqueCount="127">
  <si>
    <t>Category</t>
  </si>
  <si>
    <t>Item</t>
  </si>
  <si>
    <t>Retail</t>
  </si>
  <si>
    <t>% DISC</t>
  </si>
  <si>
    <t>Operative Carbides</t>
  </si>
  <si>
    <t>FG/SS 100</t>
  </si>
  <si>
    <t>FG/SS 10</t>
  </si>
  <si>
    <t>RA 100</t>
  </si>
  <si>
    <t xml:space="preserve">RA 10 </t>
  </si>
  <si>
    <t>FGOS 100</t>
  </si>
  <si>
    <t xml:space="preserve">FGOS 10 </t>
  </si>
  <si>
    <t>RAOS 100</t>
  </si>
  <si>
    <t xml:space="preserve">RAOS 10 </t>
  </si>
  <si>
    <t>HP 100</t>
  </si>
  <si>
    <t xml:space="preserve">HP 10 </t>
  </si>
  <si>
    <t>Endo Access</t>
  </si>
  <si>
    <t>Finishing Carbides</t>
  </si>
  <si>
    <t>12-Fluted FG</t>
  </si>
  <si>
    <t>10/12-Fluted RA</t>
  </si>
  <si>
    <t>18-Fluted FG</t>
  </si>
  <si>
    <t>18-Fluted RA</t>
  </si>
  <si>
    <t>30-Fluted FG</t>
  </si>
  <si>
    <t>10/12-Fluted ET FG</t>
  </si>
  <si>
    <t>Terminator Burs</t>
  </si>
  <si>
    <t>T-1 | T-2 | T-4 | T-5 10</t>
  </si>
  <si>
    <t>T-1 | T-2 | T-4 | T-5 100</t>
  </si>
  <si>
    <t>T-3 10</t>
  </si>
  <si>
    <t>Lab Carbides</t>
  </si>
  <si>
    <t>All</t>
  </si>
  <si>
    <t>High-Speed Diamonds</t>
  </si>
  <si>
    <t>Coarse | Medium | Fine</t>
  </si>
  <si>
    <t>Super Coarse | Extra-Fine</t>
  </si>
  <si>
    <t>Depth Cutter</t>
  </si>
  <si>
    <t>Typhoon</t>
  </si>
  <si>
    <t>Pin Prep</t>
  </si>
  <si>
    <t>Zirconia Diamonds</t>
  </si>
  <si>
    <t>FG</t>
  </si>
  <si>
    <t>HP</t>
  </si>
  <si>
    <t>Straight Handpiece Diamonds</t>
  </si>
  <si>
    <t>Diamond Discs</t>
  </si>
  <si>
    <t>Solid</t>
  </si>
  <si>
    <t>Perforated | Mesh</t>
  </si>
  <si>
    <t>Sintered</t>
  </si>
  <si>
    <t xml:space="preserve">Zodiac </t>
  </si>
  <si>
    <t xml:space="preserve">High-Tech </t>
  </si>
  <si>
    <t>G-2 Model Saw Replacement Blade</t>
  </si>
  <si>
    <t>Zirconia Processing</t>
  </si>
  <si>
    <t>GreenZee GZ-1</t>
  </si>
  <si>
    <t>GreenZee GZ-2</t>
  </si>
  <si>
    <t>GreenZee GZ-3</t>
  </si>
  <si>
    <t>GreenZee GZ-4 | GZ-5</t>
  </si>
  <si>
    <t>GreenZee H1-11</t>
  </si>
  <si>
    <t>GreenZee 0300-00-220 (Unmounted)</t>
  </si>
  <si>
    <t>ZirContour ZC1</t>
  </si>
  <si>
    <t>ZirContour ZC2</t>
  </si>
  <si>
    <t>ZirContour ZC3</t>
  </si>
  <si>
    <t>ZirContour ZC4</t>
  </si>
  <si>
    <t>ZirContour ZC5</t>
  </si>
  <si>
    <t>Porcelain Polishers</t>
  </si>
  <si>
    <t xml:space="preserve">Re-Glaze L26 </t>
  </si>
  <si>
    <t>Re-Glaze R17</t>
  </si>
  <si>
    <t xml:space="preserve">Re-Glaze H2 </t>
  </si>
  <si>
    <t>Re-Glaze W16 | W17 | W11</t>
  </si>
  <si>
    <t>Zirconia Polishers</t>
  </si>
  <si>
    <t xml:space="preserve">EZPZ L26 </t>
  </si>
  <si>
    <t>EZPZ R17</t>
  </si>
  <si>
    <t>EZPZ H2</t>
  </si>
  <si>
    <t>EZPZ W16 | W17 | W18 | W11</t>
  </si>
  <si>
    <t>Panther Polishers</t>
  </si>
  <si>
    <t>Large Lense 260</t>
  </si>
  <si>
    <t>Wheel 170</t>
  </si>
  <si>
    <t>Small Lense 150</t>
  </si>
  <si>
    <t>Point 055</t>
  </si>
  <si>
    <t>Composite &amp; Debonding Polishers</t>
  </si>
  <si>
    <t>Composite-Gloss</t>
  </si>
  <si>
    <t>Bravo Composite Polisher</t>
  </si>
  <si>
    <t>Orthodontic Debonding Finisher</t>
  </si>
  <si>
    <t>Acrylic &amp; Gold Polishers</t>
  </si>
  <si>
    <t>Acrylic Polisher</t>
  </si>
  <si>
    <t>Flexible Partial Trimmer</t>
  </si>
  <si>
    <t>Brite Buff</t>
  </si>
  <si>
    <t>Gold Polisher - Brownies | Greenies</t>
  </si>
  <si>
    <t>Specialty Items</t>
  </si>
  <si>
    <t>Diamond Finishing Strip</t>
  </si>
  <si>
    <t>PrepSure Guide</t>
  </si>
  <si>
    <t>Rotary Scalpel</t>
  </si>
  <si>
    <t>Mandrel [HP]</t>
  </si>
  <si>
    <t>Converter Mandrel</t>
  </si>
  <si>
    <t>Separating Disc (pack of 20)</t>
  </si>
  <si>
    <t>Bristle Brush</t>
  </si>
  <si>
    <t>Diamond Polishing Paste</t>
  </si>
  <si>
    <t>Systems &amp; Kits</t>
  </si>
  <si>
    <t>EZPZ300</t>
  </si>
  <si>
    <t>e.max100</t>
  </si>
  <si>
    <t>CP100</t>
  </si>
  <si>
    <t>LV100</t>
  </si>
  <si>
    <t>EZPZ100</t>
  </si>
  <si>
    <t>EZPZ200</t>
  </si>
  <si>
    <t>p.GLOSS100</t>
  </si>
  <si>
    <t>p.GLOSS200</t>
  </si>
  <si>
    <t>RG100</t>
  </si>
  <si>
    <t>RG200</t>
  </si>
  <si>
    <t>ET200</t>
  </si>
  <si>
    <t>ET300</t>
  </si>
  <si>
    <t>CFP100</t>
  </si>
  <si>
    <t>TCR100</t>
  </si>
  <si>
    <t>ZCR100</t>
  </si>
  <si>
    <t>IPR220</t>
  </si>
  <si>
    <t>IPR190</t>
  </si>
  <si>
    <t>IPR100</t>
  </si>
  <si>
    <t>DB100</t>
  </si>
  <si>
    <t>a.GLOSS100</t>
  </si>
  <si>
    <t>LC100</t>
  </si>
  <si>
    <t>Bur Blocks</t>
  </si>
  <si>
    <t>All sizes, all colors</t>
  </si>
  <si>
    <t>Demonstration Models</t>
  </si>
  <si>
    <t>Practice Building Kit (6 models)</t>
  </si>
  <si>
    <t>Implant Supported Hybrid Denture – Upper</t>
  </si>
  <si>
    <t>Implant Supported Hybrid Denture – Lower</t>
  </si>
  <si>
    <t>Locator Overdenture</t>
  </si>
  <si>
    <t>Upper Arch – Pink Hard Base</t>
  </si>
  <si>
    <t>Partial Framework</t>
  </si>
  <si>
    <t>Flexible Partial – Upper Arch</t>
  </si>
  <si>
    <t>Implant Crown &amp; Bridge Combination</t>
  </si>
  <si>
    <t>T-3 100</t>
  </si>
  <si>
    <t>Synergy</t>
  </si>
  <si>
    <t>Synergfy Dental Partners - Maverick Rotary Rates 2/1/24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</si>
</sst>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03D04-0C5E-4E98-AFBF-9CB7A8492E89}">
  <dimension ref="A1:E106"/>
  <sheetViews>
    <sheetView tabSelected="1" zoomScaleNormal="100" workbookViewId="0">
      <selection activeCell="K11" sqref="K11"/>
    </sheetView>
  </sheetViews>
  <sheetFormatPr defaultRowHeight="15" x14ac:dyDescent="0.25"/>
  <cols>
    <col min="1" max="1" width="32" bestFit="1" customWidth="1"/>
    <col min="2" max="2" width="39.85546875" bestFit="1" customWidth="1"/>
    <col min="3" max="3" width="7" bestFit="1" customWidth="1"/>
    <col min="4" max="4" width="11" style="8" customWidth="1"/>
    <col min="5" max="5" width="8" style="8" bestFit="1" customWidth="1"/>
  </cols>
  <sheetData>
    <row r="1" spans="1:5" x14ac:dyDescent="0.25">
      <c r="A1" s="17" t="s">
        <v>126</v>
      </c>
      <c r="D1" s="13">
        <v>2024</v>
      </c>
      <c r="E1" s="13"/>
    </row>
    <row r="2" spans="1:5" x14ac:dyDescent="0.25">
      <c r="A2" s="1" t="s">
        <v>0</v>
      </c>
      <c r="B2" s="2" t="s">
        <v>1</v>
      </c>
      <c r="C2" s="2" t="s">
        <v>3</v>
      </c>
      <c r="D2" s="7" t="s">
        <v>2</v>
      </c>
      <c r="E2" s="9" t="s">
        <v>125</v>
      </c>
    </row>
    <row r="3" spans="1:5" x14ac:dyDescent="0.25">
      <c r="A3" s="11" t="s">
        <v>4</v>
      </c>
      <c r="B3" s="3" t="s">
        <v>5</v>
      </c>
      <c r="C3" s="14">
        <v>38</v>
      </c>
      <c r="D3" s="4">
        <v>2.5</v>
      </c>
      <c r="E3" s="10">
        <f>D3*0.62</f>
        <v>1.55</v>
      </c>
    </row>
    <row r="4" spans="1:5" x14ac:dyDescent="0.25">
      <c r="A4" s="11"/>
      <c r="B4" s="3" t="s">
        <v>6</v>
      </c>
      <c r="C4" s="15"/>
      <c r="D4" s="4">
        <v>2.95</v>
      </c>
      <c r="E4" s="10">
        <f t="shared" ref="E4:E12" si="0">D4*0.62</f>
        <v>1.8290000000000002</v>
      </c>
    </row>
    <row r="5" spans="1:5" x14ac:dyDescent="0.25">
      <c r="A5" s="11"/>
      <c r="B5" s="3" t="s">
        <v>7</v>
      </c>
      <c r="C5" s="15"/>
      <c r="D5" s="4">
        <v>3.15</v>
      </c>
      <c r="E5" s="10">
        <f t="shared" si="0"/>
        <v>1.9529999999999998</v>
      </c>
    </row>
    <row r="6" spans="1:5" x14ac:dyDescent="0.25">
      <c r="A6" s="11"/>
      <c r="B6" s="3" t="s">
        <v>8</v>
      </c>
      <c r="C6" s="15"/>
      <c r="D6" s="4">
        <v>3.5</v>
      </c>
      <c r="E6" s="10">
        <f t="shared" si="0"/>
        <v>2.17</v>
      </c>
    </row>
    <row r="7" spans="1:5" x14ac:dyDescent="0.25">
      <c r="A7" s="11"/>
      <c r="B7" s="3" t="s">
        <v>9</v>
      </c>
      <c r="C7" s="15"/>
      <c r="D7" s="4">
        <v>4.25</v>
      </c>
      <c r="E7" s="10">
        <f t="shared" si="0"/>
        <v>2.6349999999999998</v>
      </c>
    </row>
    <row r="8" spans="1:5" x14ac:dyDescent="0.25">
      <c r="A8" s="11"/>
      <c r="B8" s="3" t="s">
        <v>10</v>
      </c>
      <c r="C8" s="15"/>
      <c r="D8" s="4">
        <v>4.75</v>
      </c>
      <c r="E8" s="10">
        <f t="shared" si="0"/>
        <v>2.9449999999999998</v>
      </c>
    </row>
    <row r="9" spans="1:5" x14ac:dyDescent="0.25">
      <c r="A9" s="11"/>
      <c r="B9" s="3" t="s">
        <v>11</v>
      </c>
      <c r="C9" s="15"/>
      <c r="D9" s="4">
        <v>4.5</v>
      </c>
      <c r="E9" s="10">
        <f t="shared" si="0"/>
        <v>2.79</v>
      </c>
    </row>
    <row r="10" spans="1:5" x14ac:dyDescent="0.25">
      <c r="A10" s="11"/>
      <c r="B10" s="3" t="s">
        <v>12</v>
      </c>
      <c r="C10" s="15"/>
      <c r="D10" s="4">
        <v>4.95</v>
      </c>
      <c r="E10" s="10">
        <f t="shared" si="0"/>
        <v>3.069</v>
      </c>
    </row>
    <row r="11" spans="1:5" x14ac:dyDescent="0.25">
      <c r="A11" s="11"/>
      <c r="B11" s="3" t="s">
        <v>13</v>
      </c>
      <c r="C11" s="15"/>
      <c r="D11" s="4">
        <v>3.5</v>
      </c>
      <c r="E11" s="10">
        <f t="shared" si="0"/>
        <v>2.17</v>
      </c>
    </row>
    <row r="12" spans="1:5" x14ac:dyDescent="0.25">
      <c r="A12" s="11"/>
      <c r="B12" s="3" t="s">
        <v>14</v>
      </c>
      <c r="C12" s="16"/>
      <c r="D12" s="4">
        <v>4.25</v>
      </c>
      <c r="E12" s="10">
        <f t="shared" si="0"/>
        <v>2.6349999999999998</v>
      </c>
    </row>
    <row r="13" spans="1:5" x14ac:dyDescent="0.25">
      <c r="A13" s="11"/>
      <c r="B13" s="3" t="s">
        <v>15</v>
      </c>
      <c r="C13" s="5">
        <v>30</v>
      </c>
      <c r="D13" s="4">
        <v>10.95</v>
      </c>
      <c r="E13" s="10">
        <f>D13*0.7</f>
        <v>7.6649999999999991</v>
      </c>
    </row>
    <row r="14" spans="1:5" x14ac:dyDescent="0.25">
      <c r="A14" s="11" t="s">
        <v>16</v>
      </c>
      <c r="B14" s="3" t="s">
        <v>17</v>
      </c>
      <c r="C14" s="12">
        <v>40</v>
      </c>
      <c r="D14" s="4">
        <v>10.5</v>
      </c>
      <c r="E14" s="10">
        <f>D14*0.6</f>
        <v>6.3</v>
      </c>
    </row>
    <row r="15" spans="1:5" x14ac:dyDescent="0.25">
      <c r="A15" s="11"/>
      <c r="B15" s="3" t="s">
        <v>18</v>
      </c>
      <c r="C15" s="12"/>
      <c r="D15" s="4">
        <v>14.5</v>
      </c>
      <c r="E15" s="10">
        <f t="shared" ref="E15:E19" si="1">D15*0.6</f>
        <v>8.6999999999999993</v>
      </c>
    </row>
    <row r="16" spans="1:5" x14ac:dyDescent="0.25">
      <c r="A16" s="11"/>
      <c r="B16" s="3" t="s">
        <v>19</v>
      </c>
      <c r="C16" s="12"/>
      <c r="D16" s="4">
        <v>15.5</v>
      </c>
      <c r="E16" s="10">
        <f t="shared" si="1"/>
        <v>9.2999999999999989</v>
      </c>
    </row>
    <row r="17" spans="1:5" x14ac:dyDescent="0.25">
      <c r="A17" s="11"/>
      <c r="B17" s="3" t="s">
        <v>20</v>
      </c>
      <c r="C17" s="12"/>
      <c r="D17" s="4">
        <v>16.5</v>
      </c>
      <c r="E17" s="10">
        <f t="shared" si="1"/>
        <v>9.9</v>
      </c>
    </row>
    <row r="18" spans="1:5" x14ac:dyDescent="0.25">
      <c r="A18" s="11"/>
      <c r="B18" s="3" t="s">
        <v>21</v>
      </c>
      <c r="C18" s="12"/>
      <c r="D18" s="4">
        <v>16.5</v>
      </c>
      <c r="E18" s="10">
        <f t="shared" si="1"/>
        <v>9.9</v>
      </c>
    </row>
    <row r="19" spans="1:5" x14ac:dyDescent="0.25">
      <c r="A19" s="11"/>
      <c r="B19" s="3" t="s">
        <v>22</v>
      </c>
      <c r="C19" s="12"/>
      <c r="D19" s="4">
        <v>11.5</v>
      </c>
      <c r="E19" s="10">
        <f t="shared" si="1"/>
        <v>6.8999999999999995</v>
      </c>
    </row>
    <row r="20" spans="1:5" x14ac:dyDescent="0.25">
      <c r="A20" s="11" t="s">
        <v>23</v>
      </c>
      <c r="B20" s="3" t="s">
        <v>24</v>
      </c>
      <c r="C20" s="12">
        <v>30</v>
      </c>
      <c r="D20" s="4">
        <v>4.75</v>
      </c>
      <c r="E20" s="10">
        <f>D20*0.7</f>
        <v>3.3249999999999997</v>
      </c>
    </row>
    <row r="21" spans="1:5" x14ac:dyDescent="0.25">
      <c r="A21" s="11"/>
      <c r="B21" s="3" t="s">
        <v>25</v>
      </c>
      <c r="C21" s="12"/>
      <c r="D21" s="4">
        <v>4.25</v>
      </c>
      <c r="E21" s="10">
        <f t="shared" ref="E21:E23" si="2">D21*0.7</f>
        <v>2.9749999999999996</v>
      </c>
    </row>
    <row r="22" spans="1:5" x14ac:dyDescent="0.25">
      <c r="A22" s="11"/>
      <c r="B22" s="3" t="s">
        <v>26</v>
      </c>
      <c r="C22" s="12"/>
      <c r="D22" s="4">
        <v>7.95</v>
      </c>
      <c r="E22" s="10">
        <f t="shared" si="2"/>
        <v>5.5649999999999995</v>
      </c>
    </row>
    <row r="23" spans="1:5" x14ac:dyDescent="0.25">
      <c r="A23" s="11"/>
      <c r="B23" s="3" t="s">
        <v>124</v>
      </c>
      <c r="C23" s="12"/>
      <c r="D23" s="4">
        <v>7.35</v>
      </c>
      <c r="E23" s="10">
        <f t="shared" si="2"/>
        <v>5.1449999999999996</v>
      </c>
    </row>
    <row r="24" spans="1:5" x14ac:dyDescent="0.25">
      <c r="A24" s="1" t="s">
        <v>27</v>
      </c>
      <c r="B24" s="3" t="s">
        <v>28</v>
      </c>
      <c r="C24" s="5">
        <v>27</v>
      </c>
      <c r="D24" s="4">
        <v>38.25</v>
      </c>
      <c r="E24" s="10">
        <f>D24*0.73</f>
        <v>27.922499999999999</v>
      </c>
    </row>
    <row r="25" spans="1:5" x14ac:dyDescent="0.25">
      <c r="A25" s="11" t="s">
        <v>29</v>
      </c>
      <c r="B25" s="3" t="s">
        <v>30</v>
      </c>
      <c r="C25" s="12">
        <v>50</v>
      </c>
      <c r="D25" s="4">
        <v>10.95</v>
      </c>
      <c r="E25" s="10">
        <f>D25*0.5</f>
        <v>5.4749999999999996</v>
      </c>
    </row>
    <row r="26" spans="1:5" x14ac:dyDescent="0.25">
      <c r="A26" s="11"/>
      <c r="B26" s="3" t="s">
        <v>31</v>
      </c>
      <c r="C26" s="12"/>
      <c r="D26" s="4">
        <v>11.95</v>
      </c>
      <c r="E26" s="10">
        <f t="shared" ref="E26:E32" si="3">D26*0.5</f>
        <v>5.9749999999999996</v>
      </c>
    </row>
    <row r="27" spans="1:5" x14ac:dyDescent="0.25">
      <c r="A27" s="11"/>
      <c r="B27" s="3" t="s">
        <v>32</v>
      </c>
      <c r="C27" s="12"/>
      <c r="D27" s="4">
        <v>20.95</v>
      </c>
      <c r="E27" s="10">
        <f t="shared" si="3"/>
        <v>10.475</v>
      </c>
    </row>
    <row r="28" spans="1:5" x14ac:dyDescent="0.25">
      <c r="A28" s="11"/>
      <c r="B28" s="3" t="s">
        <v>33</v>
      </c>
      <c r="C28" s="12"/>
      <c r="D28" s="4">
        <v>12.95</v>
      </c>
      <c r="E28" s="10">
        <f t="shared" si="3"/>
        <v>6.4749999999999996</v>
      </c>
    </row>
    <row r="29" spans="1:5" x14ac:dyDescent="0.25">
      <c r="A29" s="11"/>
      <c r="B29" s="3" t="s">
        <v>34</v>
      </c>
      <c r="C29" s="12"/>
      <c r="D29" s="4">
        <v>13.95</v>
      </c>
      <c r="E29" s="10">
        <f t="shared" si="3"/>
        <v>6.9749999999999996</v>
      </c>
    </row>
    <row r="30" spans="1:5" x14ac:dyDescent="0.25">
      <c r="A30" s="11" t="s">
        <v>35</v>
      </c>
      <c r="B30" s="3" t="s">
        <v>36</v>
      </c>
      <c r="C30" s="12"/>
      <c r="D30" s="4">
        <v>12.95</v>
      </c>
      <c r="E30" s="10">
        <f t="shared" si="3"/>
        <v>6.4749999999999996</v>
      </c>
    </row>
    <row r="31" spans="1:5" x14ac:dyDescent="0.25">
      <c r="A31" s="11"/>
      <c r="B31" s="3" t="s">
        <v>37</v>
      </c>
      <c r="C31" s="12"/>
      <c r="D31" s="4">
        <v>16.95</v>
      </c>
      <c r="E31" s="10">
        <f t="shared" si="3"/>
        <v>8.4749999999999996</v>
      </c>
    </row>
    <row r="32" spans="1:5" x14ac:dyDescent="0.25">
      <c r="A32" s="1" t="s">
        <v>38</v>
      </c>
      <c r="B32" s="3" t="s">
        <v>28</v>
      </c>
      <c r="C32" s="12"/>
      <c r="D32" s="4">
        <v>14.95</v>
      </c>
      <c r="E32" s="10">
        <f t="shared" si="3"/>
        <v>7.4749999999999996</v>
      </c>
    </row>
    <row r="33" spans="1:5" x14ac:dyDescent="0.25">
      <c r="A33" s="11" t="s">
        <v>39</v>
      </c>
      <c r="B33" s="3" t="s">
        <v>40</v>
      </c>
      <c r="C33" s="12">
        <v>30</v>
      </c>
      <c r="D33" s="4">
        <v>34.950000000000003</v>
      </c>
      <c r="E33" s="10">
        <f>D33*0.7</f>
        <v>24.465</v>
      </c>
    </row>
    <row r="34" spans="1:5" x14ac:dyDescent="0.25">
      <c r="A34" s="11"/>
      <c r="B34" s="3" t="s">
        <v>41</v>
      </c>
      <c r="C34" s="12"/>
      <c r="D34" s="4">
        <v>41.95</v>
      </c>
      <c r="E34" s="10">
        <f t="shared" ref="E34:E38" si="4">D34*0.7</f>
        <v>29.364999999999998</v>
      </c>
    </row>
    <row r="35" spans="1:5" x14ac:dyDescent="0.25">
      <c r="A35" s="11"/>
      <c r="B35" s="3" t="s">
        <v>42</v>
      </c>
      <c r="C35" s="12"/>
      <c r="D35" s="4">
        <v>83.95</v>
      </c>
      <c r="E35" s="10">
        <f t="shared" si="4"/>
        <v>58.765000000000001</v>
      </c>
    </row>
    <row r="36" spans="1:5" x14ac:dyDescent="0.25">
      <c r="A36" s="11"/>
      <c r="B36" s="3" t="s">
        <v>43</v>
      </c>
      <c r="C36" s="12"/>
      <c r="D36" s="4">
        <v>88.95</v>
      </c>
      <c r="E36" s="10">
        <f t="shared" si="4"/>
        <v>62.265000000000001</v>
      </c>
    </row>
    <row r="37" spans="1:5" x14ac:dyDescent="0.25">
      <c r="A37" s="11"/>
      <c r="B37" s="3" t="s">
        <v>44</v>
      </c>
      <c r="C37" s="12"/>
      <c r="D37" s="4">
        <v>92.95</v>
      </c>
      <c r="E37" s="10">
        <f t="shared" si="4"/>
        <v>65.064999999999998</v>
      </c>
    </row>
    <row r="38" spans="1:5" x14ac:dyDescent="0.25">
      <c r="A38" s="11"/>
      <c r="B38" s="3" t="s">
        <v>45</v>
      </c>
      <c r="C38" s="12"/>
      <c r="D38" s="4">
        <v>206.95</v>
      </c>
      <c r="E38" s="10">
        <f t="shared" si="4"/>
        <v>144.86499999999998</v>
      </c>
    </row>
    <row r="39" spans="1:5" x14ac:dyDescent="0.25">
      <c r="A39" s="11" t="s">
        <v>46</v>
      </c>
      <c r="B39" s="3" t="s">
        <v>47</v>
      </c>
      <c r="C39" s="12">
        <v>20</v>
      </c>
      <c r="D39" s="4">
        <v>12.95</v>
      </c>
      <c r="E39" s="10">
        <f>D39*0.8</f>
        <v>10.36</v>
      </c>
    </row>
    <row r="40" spans="1:5" x14ac:dyDescent="0.25">
      <c r="A40" s="11"/>
      <c r="B40" s="3" t="s">
        <v>48</v>
      </c>
      <c r="C40" s="12"/>
      <c r="D40" s="4">
        <v>11.95</v>
      </c>
      <c r="E40" s="10">
        <f t="shared" ref="E40:E49" si="5">D40*0.8</f>
        <v>9.56</v>
      </c>
    </row>
    <row r="41" spans="1:5" x14ac:dyDescent="0.25">
      <c r="A41" s="11"/>
      <c r="B41" s="3" t="s">
        <v>49</v>
      </c>
      <c r="C41" s="12"/>
      <c r="D41" s="4">
        <v>6.95</v>
      </c>
      <c r="E41" s="10">
        <f t="shared" si="5"/>
        <v>5.5600000000000005</v>
      </c>
    </row>
    <row r="42" spans="1:5" x14ac:dyDescent="0.25">
      <c r="A42" s="11"/>
      <c r="B42" s="3" t="s">
        <v>50</v>
      </c>
      <c r="C42" s="12"/>
      <c r="D42" s="4">
        <v>7.95</v>
      </c>
      <c r="E42" s="10">
        <f t="shared" si="5"/>
        <v>6.36</v>
      </c>
    </row>
    <row r="43" spans="1:5" x14ac:dyDescent="0.25">
      <c r="A43" s="11"/>
      <c r="B43" s="3" t="s">
        <v>51</v>
      </c>
      <c r="C43" s="12"/>
      <c r="D43" s="4">
        <v>3.5</v>
      </c>
      <c r="E43" s="10">
        <f t="shared" si="5"/>
        <v>2.8000000000000003</v>
      </c>
    </row>
    <row r="44" spans="1:5" x14ac:dyDescent="0.25">
      <c r="A44" s="11"/>
      <c r="B44" s="3" t="s">
        <v>52</v>
      </c>
      <c r="C44" s="12"/>
      <c r="D44" s="4">
        <v>2.5</v>
      </c>
      <c r="E44" s="10">
        <f t="shared" si="5"/>
        <v>2</v>
      </c>
    </row>
    <row r="45" spans="1:5" x14ac:dyDescent="0.25">
      <c r="A45" s="11"/>
      <c r="B45" s="3" t="s">
        <v>53</v>
      </c>
      <c r="C45" s="12"/>
      <c r="D45" s="4">
        <v>34.950000000000003</v>
      </c>
      <c r="E45" s="10">
        <f t="shared" si="5"/>
        <v>27.960000000000004</v>
      </c>
    </row>
    <row r="46" spans="1:5" x14ac:dyDescent="0.25">
      <c r="A46" s="11"/>
      <c r="B46" s="3" t="s">
        <v>54</v>
      </c>
      <c r="C46" s="12"/>
      <c r="D46" s="4">
        <v>36.950000000000003</v>
      </c>
      <c r="E46" s="10">
        <f t="shared" si="5"/>
        <v>29.560000000000002</v>
      </c>
    </row>
    <row r="47" spans="1:5" x14ac:dyDescent="0.25">
      <c r="A47" s="11"/>
      <c r="B47" s="3" t="s">
        <v>55</v>
      </c>
      <c r="C47" s="12"/>
      <c r="D47" s="4">
        <v>58.95</v>
      </c>
      <c r="E47" s="10">
        <f t="shared" si="5"/>
        <v>47.160000000000004</v>
      </c>
    </row>
    <row r="48" spans="1:5" x14ac:dyDescent="0.25">
      <c r="A48" s="11"/>
      <c r="B48" s="3" t="s">
        <v>56</v>
      </c>
      <c r="C48" s="12"/>
      <c r="D48" s="4">
        <v>45.95</v>
      </c>
      <c r="E48" s="10">
        <f t="shared" si="5"/>
        <v>36.760000000000005</v>
      </c>
    </row>
    <row r="49" spans="1:5" x14ac:dyDescent="0.25">
      <c r="A49" s="11"/>
      <c r="B49" s="3" t="s">
        <v>57</v>
      </c>
      <c r="C49" s="12"/>
      <c r="D49" s="4">
        <v>81.95</v>
      </c>
      <c r="E49" s="10">
        <f t="shared" si="5"/>
        <v>65.56</v>
      </c>
    </row>
    <row r="50" spans="1:5" x14ac:dyDescent="0.25">
      <c r="A50" s="11" t="s">
        <v>58</v>
      </c>
      <c r="B50" s="3" t="s">
        <v>59</v>
      </c>
      <c r="C50" s="12">
        <v>30</v>
      </c>
      <c r="D50" s="4">
        <v>68.95</v>
      </c>
      <c r="E50" s="10">
        <f>D50*0.7</f>
        <v>48.265000000000001</v>
      </c>
    </row>
    <row r="51" spans="1:5" x14ac:dyDescent="0.25">
      <c r="A51" s="11"/>
      <c r="B51" s="3" t="s">
        <v>60</v>
      </c>
      <c r="C51" s="12"/>
      <c r="D51" s="4">
        <v>52.95</v>
      </c>
      <c r="E51" s="10">
        <f t="shared" ref="E51:E57" si="6">D51*0.7</f>
        <v>37.064999999999998</v>
      </c>
    </row>
    <row r="52" spans="1:5" x14ac:dyDescent="0.25">
      <c r="A52" s="11"/>
      <c r="B52" s="3" t="s">
        <v>61</v>
      </c>
      <c r="C52" s="12"/>
      <c r="D52" s="4">
        <v>32.950000000000003</v>
      </c>
      <c r="E52" s="10">
        <f t="shared" si="6"/>
        <v>23.065000000000001</v>
      </c>
    </row>
    <row r="53" spans="1:5" x14ac:dyDescent="0.25">
      <c r="A53" s="11"/>
      <c r="B53" s="3" t="s">
        <v>62</v>
      </c>
      <c r="C53" s="12"/>
      <c r="D53" s="4">
        <v>19.95</v>
      </c>
      <c r="E53" s="10">
        <f t="shared" si="6"/>
        <v>13.964999999999998</v>
      </c>
    </row>
    <row r="54" spans="1:5" x14ac:dyDescent="0.25">
      <c r="A54" s="11" t="s">
        <v>63</v>
      </c>
      <c r="B54" s="3" t="s">
        <v>64</v>
      </c>
      <c r="C54" s="12"/>
      <c r="D54" s="4">
        <v>68.95</v>
      </c>
      <c r="E54" s="10">
        <f t="shared" si="6"/>
        <v>48.265000000000001</v>
      </c>
    </row>
    <row r="55" spans="1:5" x14ac:dyDescent="0.25">
      <c r="A55" s="11"/>
      <c r="B55" s="3" t="s">
        <v>65</v>
      </c>
      <c r="C55" s="12"/>
      <c r="D55" s="4">
        <v>52.95</v>
      </c>
      <c r="E55" s="10">
        <f t="shared" si="6"/>
        <v>37.064999999999998</v>
      </c>
    </row>
    <row r="56" spans="1:5" x14ac:dyDescent="0.25">
      <c r="A56" s="11"/>
      <c r="B56" s="3" t="s">
        <v>66</v>
      </c>
      <c r="C56" s="12"/>
      <c r="D56" s="4">
        <v>32.950000000000003</v>
      </c>
      <c r="E56" s="10">
        <f t="shared" si="6"/>
        <v>23.065000000000001</v>
      </c>
    </row>
    <row r="57" spans="1:5" x14ac:dyDescent="0.25">
      <c r="A57" s="11"/>
      <c r="B57" s="3" t="s">
        <v>67</v>
      </c>
      <c r="C57" s="12"/>
      <c r="D57" s="4">
        <v>19.95</v>
      </c>
      <c r="E57" s="10">
        <f t="shared" si="6"/>
        <v>13.964999999999998</v>
      </c>
    </row>
    <row r="58" spans="1:5" x14ac:dyDescent="0.25">
      <c r="A58" s="11" t="s">
        <v>68</v>
      </c>
      <c r="B58" s="3" t="s">
        <v>69</v>
      </c>
      <c r="C58" s="12">
        <v>20</v>
      </c>
      <c r="D58" s="4">
        <v>64.95</v>
      </c>
      <c r="E58" s="10">
        <f>D58*0.8</f>
        <v>51.960000000000008</v>
      </c>
    </row>
    <row r="59" spans="1:5" x14ac:dyDescent="0.25">
      <c r="A59" s="11"/>
      <c r="B59" s="3" t="s">
        <v>70</v>
      </c>
      <c r="C59" s="12"/>
      <c r="D59" s="4">
        <v>49.95</v>
      </c>
      <c r="E59" s="10">
        <f t="shared" ref="E59:E61" si="7">D59*0.8</f>
        <v>39.960000000000008</v>
      </c>
    </row>
    <row r="60" spans="1:5" x14ac:dyDescent="0.25">
      <c r="A60" s="11"/>
      <c r="B60" s="3" t="s">
        <v>71</v>
      </c>
      <c r="C60" s="12"/>
      <c r="D60" s="4">
        <v>50.95</v>
      </c>
      <c r="E60" s="10">
        <f t="shared" si="7"/>
        <v>40.760000000000005</v>
      </c>
    </row>
    <row r="61" spans="1:5" x14ac:dyDescent="0.25">
      <c r="A61" s="11"/>
      <c r="B61" s="3" t="s">
        <v>72</v>
      </c>
      <c r="C61" s="12"/>
      <c r="D61" s="4">
        <v>34.950000000000003</v>
      </c>
      <c r="E61" s="10">
        <f t="shared" si="7"/>
        <v>27.960000000000004</v>
      </c>
    </row>
    <row r="62" spans="1:5" x14ac:dyDescent="0.25">
      <c r="A62" s="11" t="s">
        <v>73</v>
      </c>
      <c r="B62" s="3" t="s">
        <v>74</v>
      </c>
      <c r="C62" s="12">
        <v>30</v>
      </c>
      <c r="D62" s="4">
        <v>16.95</v>
      </c>
      <c r="E62" s="10">
        <f>D62*0.7</f>
        <v>11.864999999999998</v>
      </c>
    </row>
    <row r="63" spans="1:5" x14ac:dyDescent="0.25">
      <c r="A63" s="11"/>
      <c r="B63" s="3" t="s">
        <v>75</v>
      </c>
      <c r="C63" s="12"/>
      <c r="D63" s="4">
        <v>14.95</v>
      </c>
      <c r="E63" s="10">
        <f t="shared" ref="E63:E68" si="8">D63*0.7</f>
        <v>10.464999999999998</v>
      </c>
    </row>
    <row r="64" spans="1:5" x14ac:dyDescent="0.25">
      <c r="A64" s="11"/>
      <c r="B64" s="3" t="s">
        <v>76</v>
      </c>
      <c r="C64" s="12"/>
      <c r="D64" s="4">
        <v>15.95</v>
      </c>
      <c r="E64" s="10">
        <f t="shared" si="8"/>
        <v>11.164999999999999</v>
      </c>
    </row>
    <row r="65" spans="1:5" x14ac:dyDescent="0.25">
      <c r="A65" s="11" t="s">
        <v>77</v>
      </c>
      <c r="B65" s="3" t="s">
        <v>78</v>
      </c>
      <c r="C65" s="12"/>
      <c r="D65" s="4">
        <v>7.95</v>
      </c>
      <c r="E65" s="10">
        <f t="shared" si="8"/>
        <v>5.5649999999999995</v>
      </c>
    </row>
    <row r="66" spans="1:5" x14ac:dyDescent="0.25">
      <c r="A66" s="11"/>
      <c r="B66" s="3" t="s">
        <v>79</v>
      </c>
      <c r="C66" s="12"/>
      <c r="D66" s="4">
        <v>27.95</v>
      </c>
      <c r="E66" s="10">
        <f t="shared" si="8"/>
        <v>19.564999999999998</v>
      </c>
    </row>
    <row r="67" spans="1:5" x14ac:dyDescent="0.25">
      <c r="A67" s="11"/>
      <c r="B67" s="3" t="s">
        <v>80</v>
      </c>
      <c r="C67" s="12"/>
      <c r="D67" s="4">
        <v>4.5</v>
      </c>
      <c r="E67" s="10">
        <f t="shared" si="8"/>
        <v>3.15</v>
      </c>
    </row>
    <row r="68" spans="1:5" x14ac:dyDescent="0.25">
      <c r="A68" s="11"/>
      <c r="B68" s="3" t="s">
        <v>81</v>
      </c>
      <c r="C68" s="12"/>
      <c r="D68" s="4">
        <v>4.5</v>
      </c>
      <c r="E68" s="10">
        <f t="shared" si="8"/>
        <v>3.15</v>
      </c>
    </row>
    <row r="69" spans="1:5" x14ac:dyDescent="0.25">
      <c r="A69" s="11" t="s">
        <v>82</v>
      </c>
      <c r="B69" s="3" t="s">
        <v>83</v>
      </c>
      <c r="C69" s="6">
        <v>20</v>
      </c>
      <c r="D69" s="4">
        <v>9.9499999999999993</v>
      </c>
      <c r="E69" s="10">
        <f>D69*0.8</f>
        <v>7.96</v>
      </c>
    </row>
    <row r="70" spans="1:5" x14ac:dyDescent="0.25">
      <c r="A70" s="11"/>
      <c r="B70" s="3" t="s">
        <v>84</v>
      </c>
      <c r="C70" s="12">
        <v>15</v>
      </c>
      <c r="D70" s="4">
        <v>49.95</v>
      </c>
      <c r="E70" s="10">
        <f>D70*0.85</f>
        <v>42.457500000000003</v>
      </c>
    </row>
    <row r="71" spans="1:5" x14ac:dyDescent="0.25">
      <c r="A71" s="11"/>
      <c r="B71" s="3" t="s">
        <v>85</v>
      </c>
      <c r="C71" s="12"/>
      <c r="D71" s="4">
        <v>115.95</v>
      </c>
      <c r="E71" s="10">
        <f t="shared" ref="E71:E73" si="9">D71*0.85</f>
        <v>98.557500000000005</v>
      </c>
    </row>
    <row r="72" spans="1:5" x14ac:dyDescent="0.25">
      <c r="A72" s="11"/>
      <c r="B72" s="3" t="s">
        <v>86</v>
      </c>
      <c r="C72" s="12"/>
      <c r="D72" s="4">
        <v>3.65</v>
      </c>
      <c r="E72" s="10">
        <f t="shared" si="9"/>
        <v>3.1025</v>
      </c>
    </row>
    <row r="73" spans="1:5" x14ac:dyDescent="0.25">
      <c r="A73" s="11"/>
      <c r="B73" s="3" t="s">
        <v>87</v>
      </c>
      <c r="C73" s="12"/>
      <c r="D73" s="4">
        <v>29.95</v>
      </c>
      <c r="E73" s="10">
        <f t="shared" si="9"/>
        <v>25.4575</v>
      </c>
    </row>
    <row r="74" spans="1:5" x14ac:dyDescent="0.25">
      <c r="A74" s="11"/>
      <c r="B74" s="3" t="s">
        <v>88</v>
      </c>
      <c r="C74" s="12">
        <v>20</v>
      </c>
      <c r="D74" s="4">
        <v>101.95</v>
      </c>
      <c r="E74" s="10">
        <f>D74*0.8</f>
        <v>81.56</v>
      </c>
    </row>
    <row r="75" spans="1:5" x14ac:dyDescent="0.25">
      <c r="A75" s="11"/>
      <c r="B75" s="3" t="s">
        <v>89</v>
      </c>
      <c r="C75" s="12"/>
      <c r="D75" s="4">
        <v>4.95</v>
      </c>
      <c r="E75" s="10">
        <f>D75*0.8</f>
        <v>3.9600000000000004</v>
      </c>
    </row>
    <row r="76" spans="1:5" x14ac:dyDescent="0.25">
      <c r="A76" s="11"/>
      <c r="B76" s="3" t="s">
        <v>90</v>
      </c>
      <c r="C76" s="6">
        <v>15</v>
      </c>
      <c r="D76" s="4">
        <v>184.95</v>
      </c>
      <c r="E76" s="10">
        <f>D76*0.85</f>
        <v>157.20749999999998</v>
      </c>
    </row>
    <row r="77" spans="1:5" x14ac:dyDescent="0.25">
      <c r="A77" s="11" t="s">
        <v>91</v>
      </c>
      <c r="B77" s="3" t="s">
        <v>92</v>
      </c>
      <c r="C77" s="12">
        <v>25</v>
      </c>
      <c r="D77" s="4">
        <v>94.95</v>
      </c>
      <c r="E77" s="10">
        <f>D77*0.75</f>
        <v>71.212500000000006</v>
      </c>
    </row>
    <row r="78" spans="1:5" x14ac:dyDescent="0.25">
      <c r="A78" s="11"/>
      <c r="B78" s="3" t="s">
        <v>93</v>
      </c>
      <c r="C78" s="12"/>
      <c r="D78" s="4">
        <v>104.95</v>
      </c>
      <c r="E78" s="10">
        <f t="shared" ref="E78:E97" si="10">D78*0.75</f>
        <v>78.712500000000006</v>
      </c>
    </row>
    <row r="79" spans="1:5" x14ac:dyDescent="0.25">
      <c r="A79" s="11"/>
      <c r="B79" s="3" t="s">
        <v>94</v>
      </c>
      <c r="C79" s="12"/>
      <c r="D79" s="4">
        <v>97.95</v>
      </c>
      <c r="E79" s="10">
        <f t="shared" si="10"/>
        <v>73.462500000000006</v>
      </c>
    </row>
    <row r="80" spans="1:5" x14ac:dyDescent="0.25">
      <c r="A80" s="11"/>
      <c r="B80" s="3" t="s">
        <v>95</v>
      </c>
      <c r="C80" s="12"/>
      <c r="D80" s="4">
        <v>138.94999999999999</v>
      </c>
      <c r="E80" s="10">
        <f t="shared" si="10"/>
        <v>104.21249999999999</v>
      </c>
    </row>
    <row r="81" spans="1:5" x14ac:dyDescent="0.25">
      <c r="A81" s="11"/>
      <c r="B81" s="3" t="s">
        <v>96</v>
      </c>
      <c r="C81" s="12"/>
      <c r="D81" s="4">
        <v>139.94999999999999</v>
      </c>
      <c r="E81" s="10">
        <f t="shared" si="10"/>
        <v>104.96249999999999</v>
      </c>
    </row>
    <row r="82" spans="1:5" x14ac:dyDescent="0.25">
      <c r="A82" s="11"/>
      <c r="B82" s="3" t="s">
        <v>97</v>
      </c>
      <c r="C82" s="12"/>
      <c r="D82" s="4">
        <v>209.95</v>
      </c>
      <c r="E82" s="10">
        <f t="shared" si="10"/>
        <v>157.46249999999998</v>
      </c>
    </row>
    <row r="83" spans="1:5" x14ac:dyDescent="0.25">
      <c r="A83" s="11"/>
      <c r="B83" s="3" t="s">
        <v>98</v>
      </c>
      <c r="C83" s="12"/>
      <c r="D83" s="4">
        <v>333.95</v>
      </c>
      <c r="E83" s="10">
        <f t="shared" si="10"/>
        <v>250.46249999999998</v>
      </c>
    </row>
    <row r="84" spans="1:5" x14ac:dyDescent="0.25">
      <c r="A84" s="11"/>
      <c r="B84" s="3" t="s">
        <v>99</v>
      </c>
      <c r="C84" s="12"/>
      <c r="D84" s="4">
        <v>194.95</v>
      </c>
      <c r="E84" s="10">
        <f t="shared" si="10"/>
        <v>146.21249999999998</v>
      </c>
    </row>
    <row r="85" spans="1:5" x14ac:dyDescent="0.25">
      <c r="A85" s="11"/>
      <c r="B85" s="3" t="s">
        <v>100</v>
      </c>
      <c r="C85" s="12"/>
      <c r="D85" s="4">
        <v>209.95</v>
      </c>
      <c r="E85" s="10">
        <f t="shared" si="10"/>
        <v>157.46249999999998</v>
      </c>
    </row>
    <row r="86" spans="1:5" x14ac:dyDescent="0.25">
      <c r="A86" s="11"/>
      <c r="B86" s="3" t="s">
        <v>101</v>
      </c>
      <c r="C86" s="12"/>
      <c r="D86" s="4">
        <v>162.94999999999999</v>
      </c>
      <c r="E86" s="10">
        <f t="shared" si="10"/>
        <v>122.21249999999999</v>
      </c>
    </row>
    <row r="87" spans="1:5" x14ac:dyDescent="0.25">
      <c r="A87" s="11"/>
      <c r="B87" s="3" t="s">
        <v>102</v>
      </c>
      <c r="C87" s="12"/>
      <c r="D87" s="4">
        <v>176.95</v>
      </c>
      <c r="E87" s="10">
        <f t="shared" si="10"/>
        <v>132.71249999999998</v>
      </c>
    </row>
    <row r="88" spans="1:5" x14ac:dyDescent="0.25">
      <c r="A88" s="11"/>
      <c r="B88" s="3" t="s">
        <v>103</v>
      </c>
      <c r="C88" s="12"/>
      <c r="D88" s="4">
        <v>176.95</v>
      </c>
      <c r="E88" s="10">
        <f t="shared" si="10"/>
        <v>132.71249999999998</v>
      </c>
    </row>
    <row r="89" spans="1:5" x14ac:dyDescent="0.25">
      <c r="A89" s="11"/>
      <c r="B89" s="3" t="s">
        <v>104</v>
      </c>
      <c r="C89" s="12"/>
      <c r="D89" s="4">
        <v>141.94999999999999</v>
      </c>
      <c r="E89" s="10">
        <f t="shared" si="10"/>
        <v>106.46249999999999</v>
      </c>
    </row>
    <row r="90" spans="1:5" x14ac:dyDescent="0.25">
      <c r="A90" s="11"/>
      <c r="B90" s="3" t="s">
        <v>105</v>
      </c>
      <c r="C90" s="12"/>
      <c r="D90" s="4">
        <v>94.95</v>
      </c>
      <c r="E90" s="10">
        <f t="shared" si="10"/>
        <v>71.212500000000006</v>
      </c>
    </row>
    <row r="91" spans="1:5" x14ac:dyDescent="0.25">
      <c r="A91" s="11"/>
      <c r="B91" s="3" t="s">
        <v>106</v>
      </c>
      <c r="C91" s="12"/>
      <c r="D91" s="4">
        <v>104.95</v>
      </c>
      <c r="E91" s="10">
        <f t="shared" si="10"/>
        <v>78.712500000000006</v>
      </c>
    </row>
    <row r="92" spans="1:5" x14ac:dyDescent="0.25">
      <c r="A92" s="11"/>
      <c r="B92" s="3" t="s">
        <v>107</v>
      </c>
      <c r="C92" s="12"/>
      <c r="D92" s="4">
        <v>183.95</v>
      </c>
      <c r="E92" s="10">
        <f t="shared" si="10"/>
        <v>137.96249999999998</v>
      </c>
    </row>
    <row r="93" spans="1:5" x14ac:dyDescent="0.25">
      <c r="A93" s="11"/>
      <c r="B93" s="3" t="s">
        <v>108</v>
      </c>
      <c r="C93" s="12"/>
      <c r="D93" s="4">
        <v>183.95</v>
      </c>
      <c r="E93" s="10">
        <f t="shared" si="10"/>
        <v>137.96249999999998</v>
      </c>
    </row>
    <row r="94" spans="1:5" x14ac:dyDescent="0.25">
      <c r="A94" s="11"/>
      <c r="B94" s="3" t="s">
        <v>109</v>
      </c>
      <c r="C94" s="12"/>
      <c r="D94" s="4">
        <v>141.94999999999999</v>
      </c>
      <c r="E94" s="10">
        <f t="shared" si="10"/>
        <v>106.46249999999999</v>
      </c>
    </row>
    <row r="95" spans="1:5" x14ac:dyDescent="0.25">
      <c r="A95" s="11"/>
      <c r="B95" s="3" t="s">
        <v>110</v>
      </c>
      <c r="C95" s="12"/>
      <c r="D95" s="4">
        <v>162.94999999999999</v>
      </c>
      <c r="E95" s="10">
        <f t="shared" si="10"/>
        <v>122.21249999999999</v>
      </c>
    </row>
    <row r="96" spans="1:5" x14ac:dyDescent="0.25">
      <c r="A96" s="11"/>
      <c r="B96" s="3" t="s">
        <v>111</v>
      </c>
      <c r="C96" s="12"/>
      <c r="D96" s="4">
        <v>152.94999999999999</v>
      </c>
      <c r="E96" s="10">
        <f t="shared" si="10"/>
        <v>114.71249999999999</v>
      </c>
    </row>
    <row r="97" spans="1:5" x14ac:dyDescent="0.25">
      <c r="A97" s="11"/>
      <c r="B97" s="3" t="s">
        <v>112</v>
      </c>
      <c r="C97" s="12"/>
      <c r="D97" s="4">
        <v>194.95</v>
      </c>
      <c r="E97" s="10">
        <f t="shared" si="10"/>
        <v>146.21249999999998</v>
      </c>
    </row>
    <row r="98" spans="1:5" x14ac:dyDescent="0.25">
      <c r="A98" s="1" t="s">
        <v>113</v>
      </c>
      <c r="B98" s="3" t="s">
        <v>114</v>
      </c>
      <c r="C98" s="6">
        <v>20</v>
      </c>
      <c r="D98" s="4">
        <v>58.95</v>
      </c>
      <c r="E98" s="10">
        <f>D98*0.8</f>
        <v>47.160000000000004</v>
      </c>
    </row>
    <row r="99" spans="1:5" x14ac:dyDescent="0.25">
      <c r="A99" s="11" t="s">
        <v>115</v>
      </c>
      <c r="B99" s="3" t="s">
        <v>116</v>
      </c>
      <c r="C99" s="12">
        <v>0</v>
      </c>
      <c r="D99" s="4">
        <v>2425</v>
      </c>
      <c r="E99" s="10">
        <f>D99</f>
        <v>2425</v>
      </c>
    </row>
    <row r="100" spans="1:5" x14ac:dyDescent="0.25">
      <c r="A100" s="11"/>
      <c r="B100" s="3" t="s">
        <v>117</v>
      </c>
      <c r="C100" s="12"/>
      <c r="D100" s="4">
        <v>615</v>
      </c>
      <c r="E100" s="10">
        <f t="shared" ref="E100:E106" si="11">D100</f>
        <v>615</v>
      </c>
    </row>
    <row r="101" spans="1:5" x14ac:dyDescent="0.25">
      <c r="A101" s="11"/>
      <c r="B101" s="3" t="s">
        <v>118</v>
      </c>
      <c r="C101" s="12"/>
      <c r="D101" s="4">
        <v>615</v>
      </c>
      <c r="E101" s="10">
        <f t="shared" si="11"/>
        <v>615</v>
      </c>
    </row>
    <row r="102" spans="1:5" x14ac:dyDescent="0.25">
      <c r="A102" s="11"/>
      <c r="B102" s="3" t="s">
        <v>119</v>
      </c>
      <c r="C102" s="12"/>
      <c r="D102" s="4">
        <v>585</v>
      </c>
      <c r="E102" s="10">
        <f t="shared" si="11"/>
        <v>585</v>
      </c>
    </row>
    <row r="103" spans="1:5" x14ac:dyDescent="0.25">
      <c r="A103" s="11"/>
      <c r="B103" s="3" t="s">
        <v>120</v>
      </c>
      <c r="C103" s="12"/>
      <c r="D103" s="4">
        <v>550</v>
      </c>
      <c r="E103" s="10">
        <f t="shared" si="11"/>
        <v>550</v>
      </c>
    </row>
    <row r="104" spans="1:5" x14ac:dyDescent="0.25">
      <c r="A104" s="11"/>
      <c r="B104" s="3" t="s">
        <v>121</v>
      </c>
      <c r="C104" s="12"/>
      <c r="D104" s="4">
        <v>605</v>
      </c>
      <c r="E104" s="10">
        <f t="shared" si="11"/>
        <v>605</v>
      </c>
    </row>
    <row r="105" spans="1:5" x14ac:dyDescent="0.25">
      <c r="A105" s="11"/>
      <c r="B105" s="3" t="s">
        <v>122</v>
      </c>
      <c r="C105" s="12"/>
      <c r="D105" s="4">
        <v>520</v>
      </c>
      <c r="E105" s="10">
        <f t="shared" si="11"/>
        <v>520</v>
      </c>
    </row>
    <row r="106" spans="1:5" x14ac:dyDescent="0.25">
      <c r="A106" s="11"/>
      <c r="B106" s="3" t="s">
        <v>123</v>
      </c>
      <c r="C106" s="12"/>
      <c r="D106" s="4">
        <v>400</v>
      </c>
      <c r="E106" s="10">
        <f t="shared" si="11"/>
        <v>400</v>
      </c>
    </row>
  </sheetData>
  <mergeCells count="29">
    <mergeCell ref="D1:E1"/>
    <mergeCell ref="C3:C12"/>
    <mergeCell ref="A69:A76"/>
    <mergeCell ref="C70:C73"/>
    <mergeCell ref="C74:C75"/>
    <mergeCell ref="A25:A29"/>
    <mergeCell ref="C25:C32"/>
    <mergeCell ref="A30:A31"/>
    <mergeCell ref="A33:A38"/>
    <mergeCell ref="C33:C38"/>
    <mergeCell ref="A39:A49"/>
    <mergeCell ref="C39:C49"/>
    <mergeCell ref="A3:A13"/>
    <mergeCell ref="A14:A19"/>
    <mergeCell ref="C14:C19"/>
    <mergeCell ref="A20:A23"/>
    <mergeCell ref="C20:C23"/>
    <mergeCell ref="A77:A97"/>
    <mergeCell ref="C77:C97"/>
    <mergeCell ref="A99:A106"/>
    <mergeCell ref="C99:C106"/>
    <mergeCell ref="A50:A53"/>
    <mergeCell ref="C50:C57"/>
    <mergeCell ref="A54:A57"/>
    <mergeCell ref="A58:A61"/>
    <mergeCell ref="C58:C61"/>
    <mergeCell ref="A62:A64"/>
    <mergeCell ref="C62:C68"/>
    <mergeCell ref="A65:A68"/>
  </mergeCells>
  <pageMargins left="0.7" right="0.7" top="0.75" bottom="0.75" header="0.3" footer="0.3"/>
  <pageSetup scale="77" orientation="portrait" verticalDpi="0" r:id="rId1"/>
  <headerFooter>
    <oddHeader>&amp;L2024 Pricing - Synergy&amp;R&amp;G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Talarovich</dc:creator>
  <cp:lastModifiedBy>Jim Gochis</cp:lastModifiedBy>
  <cp:lastPrinted>2024-01-27T20:51:51Z</cp:lastPrinted>
  <dcterms:created xsi:type="dcterms:W3CDTF">2024-01-27T20:17:07Z</dcterms:created>
  <dcterms:modified xsi:type="dcterms:W3CDTF">2024-01-29T22:35:40Z</dcterms:modified>
</cp:coreProperties>
</file>